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C1" i="4"/>
  <c r="B15" i="1" s="1"/>
  <c r="B1" i="4"/>
  <c r="C15" i="1" s="1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/>
  <c r="G45" i="3"/>
  <c r="H45" i="3" s="1"/>
  <c r="G44" i="3"/>
  <c r="H44" i="3" s="1"/>
  <c r="G43" i="3"/>
  <c r="H43" i="3" s="1"/>
  <c r="G42" i="3"/>
  <c r="H42" i="3" s="1"/>
  <c r="H41" i="3"/>
  <c r="G41" i="3"/>
  <c r="G40" i="3"/>
  <c r="H40" i="3" s="1"/>
  <c r="G39" i="3"/>
  <c r="H39" i="3" s="1"/>
  <c r="G38" i="3"/>
  <c r="H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H31" i="3"/>
  <c r="G31" i="3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H23" i="3"/>
  <c r="G23" i="3"/>
  <c r="H22" i="3"/>
  <c r="G22" i="3"/>
  <c r="G21" i="3"/>
  <c r="H21" i="3" s="1"/>
  <c r="H20" i="3"/>
  <c r="G20" i="3"/>
  <c r="H19" i="3"/>
  <c r="G19" i="3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H11" i="3"/>
  <c r="G11" i="3"/>
  <c r="H10" i="3"/>
  <c r="G10" i="3"/>
  <c r="H9" i="3"/>
  <c r="G9" i="3"/>
  <c r="G8" i="3"/>
  <c r="H8" i="3" s="1"/>
  <c r="H7" i="3"/>
  <c r="G7" i="3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H49" i="2" s="1"/>
  <c r="G48" i="2"/>
  <c r="H48" i="2" s="1"/>
  <c r="G47" i="2"/>
  <c r="G46" i="2"/>
  <c r="H46" i="2" s="1"/>
  <c r="G45" i="2"/>
  <c r="H45" i="2" s="1"/>
  <c r="G44" i="2"/>
  <c r="H44" i="2" s="1"/>
  <c r="G43" i="2"/>
  <c r="G42" i="2"/>
  <c r="H42" i="2" s="1"/>
  <c r="G41" i="2"/>
  <c r="H41" i="2" s="1"/>
  <c r="G40" i="2"/>
  <c r="H40" i="2" s="1"/>
  <c r="G39" i="2"/>
  <c r="H39" i="2" s="1"/>
  <c r="G38" i="2"/>
  <c r="G37" i="2"/>
  <c r="H37" i="2" s="1"/>
  <c r="G36" i="2"/>
  <c r="H36" i="2" s="1"/>
  <c r="G35" i="2"/>
  <c r="G34" i="2"/>
  <c r="G33" i="2"/>
  <c r="G32" i="2"/>
  <c r="H32" i="2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7" i="2"/>
  <c r="H43" i="2"/>
  <c r="H38" i="2"/>
  <c r="H35" i="2"/>
  <c r="H34" i="2"/>
  <c r="H33" i="2"/>
  <c r="H29" i="2"/>
  <c r="H25" i="2"/>
  <c r="H18" i="2"/>
  <c r="H11" i="2"/>
  <c r="H6" i="2"/>
  <c r="B16" i="1"/>
  <c r="C1" i="2"/>
  <c r="B13" i="1" s="1"/>
  <c r="B1" i="2"/>
  <c r="C16" i="1"/>
  <c r="C13" i="1" l="1"/>
  <c r="C9" i="1" s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<sst xmlns="http://schemas.openxmlformats.org/spreadsheetml/2006/main" count="186" uniqueCount="118">
  <si>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</si>
  <si>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</si>
  <si>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</si>
  <si>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</si>
  <si>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</si>
  <si>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</si>
  <si>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</si>
  <si>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</si>
  <si>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</si>
  <si>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</si>
  <si>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</si>
  <si>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</si>
  <si>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</si>
  <si>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</si>
  <si>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</si>
  <si>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</si>
  <si>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</si>
  <si>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</si>
  <si>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</si>
  <si>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</si>
  <si>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AZZANO S.PAOLO-GIOVANNI XXIII-</t>
  </si>
  <si>
    <t>24052 AZZANO SAN PAOLO (BG) VIA D.GONELLA, 4 C.F. 95119250165 C.M. BGIC82300D</t>
  </si>
  <si>
    <t>FPA 1/21 del 04/01/2021</t>
  </si>
  <si>
    <t>FPA 12/21 del 26/01/2021</t>
  </si>
  <si>
    <t>122/PA/2020 del 18/11/2020</t>
  </si>
  <si>
    <t>231 del 11/12/2020</t>
  </si>
  <si>
    <t>856/2020 FPA del 25/11/2020</t>
  </si>
  <si>
    <t>874/2020 FPA del 27/11/2020</t>
  </si>
  <si>
    <t>1020/2020 FPA del 16/12/2020</t>
  </si>
  <si>
    <t>1024/2020 FPA del 16/12/2020</t>
  </si>
  <si>
    <t>1025/2020 FPA del 16/12/2020</t>
  </si>
  <si>
    <t>1039/2020 FPA del 23/12/2020</t>
  </si>
  <si>
    <t>1066/2020 FPA del 28/12/2020</t>
  </si>
  <si>
    <t>1065/2020 FPA del 28/12/2020</t>
  </si>
  <si>
    <t>1020368909 del 14/12/2020</t>
  </si>
  <si>
    <t>1020347970 del 20/11/2020</t>
  </si>
  <si>
    <t>V1 2067/20 del 28/11/2020</t>
  </si>
  <si>
    <t>38 del 02/02/2021</t>
  </si>
  <si>
    <t>1/E del 31/01/2021</t>
  </si>
  <si>
    <t>02-2021/PA del 06/01/2021</t>
  </si>
  <si>
    <t>00001/02 del 12/01/2021</t>
  </si>
  <si>
    <t>20214E03690 del 01/02/2021</t>
  </si>
  <si>
    <t>40877 del 12/02/2021</t>
  </si>
  <si>
    <t>40876 del 12/02/2021</t>
  </si>
  <si>
    <t>84 del 24/02/2021</t>
  </si>
  <si>
    <t>6PA del 19/01/2021</t>
  </si>
  <si>
    <t>7PA del 19/01/2021</t>
  </si>
  <si>
    <t>136 del 30/01/2021</t>
  </si>
  <si>
    <t>137 del 30/01/2021</t>
  </si>
  <si>
    <t>138 del 30/01/2021</t>
  </si>
  <si>
    <t>55/PA del 26/02/2021</t>
  </si>
  <si>
    <t>FPA 10/21 del 02/03/2021</t>
  </si>
  <si>
    <t>11 del 19/02/2021</t>
  </si>
  <si>
    <t>7 del 28/01/2021</t>
  </si>
  <si>
    <t>9 del 19/02/2021</t>
  </si>
  <si>
    <t>5/PA del 26/02/2021</t>
  </si>
  <si>
    <t>64E del 03/02/2021</t>
  </si>
  <si>
    <t>1012301481 del 15/03/2021</t>
  </si>
  <si>
    <t>00004/a del 28/01/2021</t>
  </si>
  <si>
    <t>1012301692 del 22/03/2021</t>
  </si>
  <si>
    <t>21 del 26/03/2021</t>
  </si>
  <si>
    <t>45/2021 FPA del 28/01/2021</t>
  </si>
  <si>
    <t>229/2021 FPA del 25/02/2021</t>
  </si>
  <si>
    <t>231/2021 FPA del 25/02/2021</t>
  </si>
  <si>
    <t>230/2021 FPA del 25/02/2021</t>
  </si>
  <si>
    <t>130/2021 FPA del 01/02/2021</t>
  </si>
  <si>
    <t>125/2021 FPA del 01/02/2021</t>
  </si>
  <si>
    <t>1021026936 del 10/02/2021</t>
  </si>
  <si>
    <t>1 EL/2021 del 09/03/2021</t>
  </si>
  <si>
    <t>1021049227 del 05/03/2021</t>
  </si>
  <si>
    <t>48/2021 FPA del 28/01/2021</t>
  </si>
  <si>
    <t>V1  138/21 del 05/02/2021</t>
  </si>
  <si>
    <t>V1  139/21 del 05/02/2021</t>
  </si>
  <si>
    <t>1/2021 del 11/03/2021</t>
  </si>
  <si>
    <t>V1  141/21 del 05/02/2021</t>
  </si>
  <si>
    <t>1021013243 del 04/02/2021</t>
  </si>
  <si>
    <t>V1  242/21 del 26/02/2021</t>
  </si>
  <si>
    <t>61B del 11/03/2021</t>
  </si>
  <si>
    <t>5 del 28/01/2021</t>
  </si>
  <si>
    <t>3 del 13/01/2021</t>
  </si>
  <si>
    <t>1 del 13/01/2021</t>
  </si>
  <si>
    <t>17 del 10/05/2021</t>
  </si>
  <si>
    <t>107 del 29/04/2021</t>
  </si>
  <si>
    <t>7 del 01/04/2021</t>
  </si>
  <si>
    <t>8 del 01/04/2021</t>
  </si>
  <si>
    <t>16 del 24/05/2021</t>
  </si>
  <si>
    <t>362/2021 FPA del 31/03/2021</t>
  </si>
  <si>
    <t>383/2021 FPA del 31/03/2021</t>
  </si>
  <si>
    <t>384/2021 FPA del 31/03/2021</t>
  </si>
  <si>
    <t>486/2021 FPA del 29/04/2021</t>
  </si>
  <si>
    <t>364/2021 FPA del 31/03/2021</t>
  </si>
  <si>
    <t>566/2021 FPA del 27/05/2021</t>
  </si>
  <si>
    <t>567/2021 FPA del 27/05/2021</t>
  </si>
  <si>
    <t>20214E16417 del 24/05/2021</t>
  </si>
  <si>
    <t>311PA del 16/04/2021</t>
  </si>
  <si>
    <t>312PA del 16/04/2021</t>
  </si>
  <si>
    <t>162/PA del 19/05/2021</t>
  </si>
  <si>
    <t>FPA 1/21 del 10/05/2021</t>
  </si>
  <si>
    <t>05-2021/PA del 10/05/2021</t>
  </si>
  <si>
    <t>269 del 26/05/2021</t>
  </si>
  <si>
    <t>3/001 del 12/04/2021</t>
  </si>
  <si>
    <t>37 del 10/05/2021</t>
  </si>
  <si>
    <t>44 del 13/05/2021</t>
  </si>
  <si>
    <t>47 del 17/05/2021</t>
  </si>
  <si>
    <t>06-2021/PA del 10/05/2021</t>
  </si>
  <si>
    <t>V1  582/21 del 29/04/2021</t>
  </si>
  <si>
    <t>V1  581/21 del 29/04/2021</t>
  </si>
  <si>
    <t>28 del 23/04/2021</t>
  </si>
  <si>
    <t>1021101173 del 23/04/2021</t>
  </si>
  <si>
    <t>PA67 del 20/05/2021</t>
  </si>
  <si>
    <t>111B del 22/05/2021</t>
  </si>
  <si>
    <t>93/PA del 30/03/2021</t>
  </si>
  <si>
    <t>FATTPA 2_21 del 30/03/2021</t>
  </si>
  <si>
    <t>FATTPA 1_21 del 30/03/2021</t>
  </si>
  <si>
    <t>1021076253 del 30/03/2021</t>
  </si>
  <si>
    <t>55/2021 del 31/03/2021</t>
  </si>
  <si>
    <t>14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</si>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</sst>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15" sqref="E15:F15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20</v>
      </c>
    </row>
    <row r="3" spans="1:11" ht="12.75" customHeight="1" x14ac:dyDescent="0.3">
      <c r="B3" s="2" t="s">
        <v>21</v>
      </c>
    </row>
    <row r="4" spans="1:11" ht="15" thickBot="1" x14ac:dyDescent="0.35"/>
    <row r="5" spans="1:11" ht="18" customHeight="1" thickBot="1" x14ac:dyDescent="0.45">
      <c r="B5" s="9" t="s">
        <v>17</v>
      </c>
      <c r="F5" s="18">
        <v>2021</v>
      </c>
    </row>
    <row r="7" spans="1:11" s="20" customFormat="1" ht="24.9" customHeight="1" x14ac:dyDescent="0.4">
      <c r="A7" s="36" t="s">
        <v>1</v>
      </c>
      <c r="B7" s="37"/>
      <c r="C7" s="37"/>
      <c r="D7" s="37"/>
      <c r="E7" s="37"/>
      <c r="F7" s="38"/>
    </row>
    <row r="8" spans="1:11" ht="30.75" customHeight="1" x14ac:dyDescent="0.3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5">
      <c r="A9" s="39">
        <f>SUM(B13:B16)</f>
        <v>138</v>
      </c>
      <c r="B9" s="35"/>
      <c r="C9" s="34">
        <f>SUM(C13:C16)</f>
        <v>66764.709999999992</v>
      </c>
      <c r="D9" s="35"/>
      <c r="E9" s="40">
        <f>('Trimestre 1'!H1+'Trimestre 2'!H1+'Trimestre 3'!H1+'Trimestre 4'!H1)/C9</f>
        <v>12.68781786066322</v>
      </c>
      <c r="F9" s="41"/>
    </row>
    <row r="10" spans="1:11" s="6" customFormat="1" ht="20.100000000000001" customHeight="1" thickBot="1" x14ac:dyDescent="0.35">
      <c r="A10" s="21"/>
      <c r="B10" s="21"/>
      <c r="C10" s="22"/>
      <c r="D10" s="21"/>
      <c r="E10" s="23"/>
      <c r="F10" s="30"/>
    </row>
    <row r="11" spans="1:11" s="20" customFormat="1" ht="24.9" customHeight="1" x14ac:dyDescent="0.4">
      <c r="A11" s="42" t="s">
        <v>2</v>
      </c>
      <c r="B11" s="43"/>
      <c r="C11" s="43"/>
      <c r="D11" s="43"/>
      <c r="E11" s="43"/>
      <c r="F11" s="44"/>
    </row>
    <row r="12" spans="1:11" ht="46.5" customHeight="1" x14ac:dyDescent="0.3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">
      <c r="A13" s="28" t="s">
        <v>13</v>
      </c>
      <c r="B13" s="17">
        <f>'Trimestre 1'!C1</f>
        <v>48</v>
      </c>
      <c r="C13" s="29">
        <f>'Trimestre 1'!B1</f>
        <v>27717.67</v>
      </c>
      <c r="D13" s="29">
        <f>'Trimestre 1'!G1</f>
        <v>15.899507426129254</v>
      </c>
      <c r="E13" s="29">
        <v>33910.47</v>
      </c>
      <c r="F13" s="33" t="s">
        <v>116</v>
      </c>
      <c r="G13" s="7"/>
      <c r="H13" s="8"/>
      <c r="I13" s="8"/>
      <c r="J13" s="6"/>
      <c r="K13" s="6"/>
    </row>
    <row r="14" spans="1:11" ht="22.5" customHeight="1" x14ac:dyDescent="0.3">
      <c r="A14" s="28" t="s">
        <v>14</v>
      </c>
      <c r="B14" s="17">
        <f>'Trimestre 2'!C1</f>
        <v>90</v>
      </c>
      <c r="C14" s="29">
        <f>'Trimestre 2'!B1</f>
        <v>39047.039999999994</v>
      </c>
      <c r="D14" s="29">
        <f>'Trimestre 2'!G1</f>
        <v>10.40798944042878</v>
      </c>
      <c r="E14" s="29">
        <v>7034.43</v>
      </c>
      <c r="F14" s="33" t="s">
        <v>117</v>
      </c>
      <c r="G14" s="6"/>
      <c r="H14" s="6"/>
      <c r="I14" s="6"/>
      <c r="J14" s="6"/>
      <c r="K14" s="6"/>
    </row>
    <row r="15" spans="1:11" ht="22.5" customHeight="1" x14ac:dyDescent="0.3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3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27717.67</v>
      </c>
      <c r="C1">
        <f>COUNTA(A4:A203)</f>
        <v>48</v>
      </c>
      <c r="G1" s="16">
        <f>IF(B1&lt;&gt;0,H1/B1,0)</f>
        <v>15.899507426129254</v>
      </c>
      <c r="H1" s="15">
        <f>SUM(H4:H195)</f>
        <v>440697.30000000005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22</v>
      </c>
      <c r="B4" s="12">
        <v>72.73</v>
      </c>
      <c r="C4" s="13">
        <v>44239</v>
      </c>
      <c r="D4" s="13">
        <v>44226</v>
      </c>
      <c r="E4" s="13"/>
      <c r="F4" s="13"/>
      <c r="G4" s="1">
        <f>D4-C4-(F4-E4)</f>
        <v>-13</v>
      </c>
      <c r="H4" s="12">
        <f>B4*G4</f>
        <v>-945.49</v>
      </c>
    </row>
    <row r="5" spans="1:8" x14ac:dyDescent="0.3">
      <c r="A5" s="19" t="s">
        <v>23</v>
      </c>
      <c r="B5" s="12">
        <v>280</v>
      </c>
      <c r="C5" s="13">
        <v>44253</v>
      </c>
      <c r="D5" s="13">
        <v>44226</v>
      </c>
      <c r="E5" s="13"/>
      <c r="F5" s="13"/>
      <c r="G5" s="1">
        <f t="shared" ref="G5:G68" si="0">D5-C5-(F5-E5)</f>
        <v>-27</v>
      </c>
      <c r="H5" s="12">
        <f t="shared" ref="H5:H68" si="1">B5*G5</f>
        <v>-7560</v>
      </c>
    </row>
    <row r="6" spans="1:8" x14ac:dyDescent="0.3">
      <c r="A6" s="19" t="s">
        <v>24</v>
      </c>
      <c r="B6" s="12">
        <v>240</v>
      </c>
      <c r="C6" s="13">
        <v>44190</v>
      </c>
      <c r="D6" s="13">
        <v>44226</v>
      </c>
      <c r="E6" s="13"/>
      <c r="F6" s="13"/>
      <c r="G6" s="1">
        <f t="shared" si="0"/>
        <v>36</v>
      </c>
      <c r="H6" s="12">
        <f t="shared" si="1"/>
        <v>8640</v>
      </c>
    </row>
    <row r="7" spans="1:8" x14ac:dyDescent="0.3">
      <c r="A7" s="19" t="s">
        <v>25</v>
      </c>
      <c r="B7" s="12">
        <v>660</v>
      </c>
      <c r="C7" s="13">
        <v>44213</v>
      </c>
      <c r="D7" s="13">
        <v>44226</v>
      </c>
      <c r="E7" s="13"/>
      <c r="F7" s="13"/>
      <c r="G7" s="1">
        <f t="shared" si="0"/>
        <v>13</v>
      </c>
      <c r="H7" s="12">
        <f t="shared" si="1"/>
        <v>8580</v>
      </c>
    </row>
    <row r="8" spans="1:8" x14ac:dyDescent="0.3">
      <c r="A8" s="19" t="s">
        <v>26</v>
      </c>
      <c r="B8" s="12">
        <v>735</v>
      </c>
      <c r="C8" s="13">
        <v>44195</v>
      </c>
      <c r="D8" s="13">
        <v>44226</v>
      </c>
      <c r="E8" s="13"/>
      <c r="F8" s="13"/>
      <c r="G8" s="1">
        <f t="shared" si="0"/>
        <v>31</v>
      </c>
      <c r="H8" s="12">
        <f t="shared" si="1"/>
        <v>22785</v>
      </c>
    </row>
    <row r="9" spans="1:8" x14ac:dyDescent="0.3">
      <c r="A9" s="19" t="s">
        <v>27</v>
      </c>
      <c r="B9" s="12">
        <v>80</v>
      </c>
      <c r="C9" s="13">
        <v>44196</v>
      </c>
      <c r="D9" s="13">
        <v>44226</v>
      </c>
      <c r="E9" s="13"/>
      <c r="F9" s="13"/>
      <c r="G9" s="1">
        <f t="shared" si="0"/>
        <v>30</v>
      </c>
      <c r="H9" s="12">
        <f t="shared" si="1"/>
        <v>2400</v>
      </c>
    </row>
    <row r="10" spans="1:8" x14ac:dyDescent="0.3">
      <c r="A10" s="19" t="s">
        <v>28</v>
      </c>
      <c r="B10" s="12">
        <v>67.209999999999994</v>
      </c>
      <c r="C10" s="13">
        <v>44213</v>
      </c>
      <c r="D10" s="13">
        <v>44226</v>
      </c>
      <c r="E10" s="13"/>
      <c r="F10" s="13"/>
      <c r="G10" s="1">
        <f t="shared" si="0"/>
        <v>13</v>
      </c>
      <c r="H10" s="12">
        <f t="shared" si="1"/>
        <v>873.7299999999999</v>
      </c>
    </row>
    <row r="11" spans="1:8" x14ac:dyDescent="0.3">
      <c r="A11" s="19" t="s">
        <v>29</v>
      </c>
      <c r="B11" s="12">
        <v>4390</v>
      </c>
      <c r="C11" s="13">
        <v>44213</v>
      </c>
      <c r="D11" s="13">
        <v>44226</v>
      </c>
      <c r="E11" s="13"/>
      <c r="F11" s="13"/>
      <c r="G11" s="1">
        <f t="shared" si="0"/>
        <v>13</v>
      </c>
      <c r="H11" s="12">
        <f t="shared" si="1"/>
        <v>57070</v>
      </c>
    </row>
    <row r="12" spans="1:8" x14ac:dyDescent="0.3">
      <c r="A12" s="19" t="s">
        <v>30</v>
      </c>
      <c r="B12" s="12">
        <v>360</v>
      </c>
      <c r="C12" s="13">
        <v>44213</v>
      </c>
      <c r="D12" s="13">
        <v>44226</v>
      </c>
      <c r="E12" s="13"/>
      <c r="F12" s="13"/>
      <c r="G12" s="1">
        <f t="shared" si="0"/>
        <v>13</v>
      </c>
      <c r="H12" s="12">
        <f t="shared" si="1"/>
        <v>4680</v>
      </c>
    </row>
    <row r="13" spans="1:8" x14ac:dyDescent="0.3">
      <c r="A13" s="19" t="s">
        <v>31</v>
      </c>
      <c r="B13" s="12">
        <v>120</v>
      </c>
      <c r="C13" s="13">
        <v>44224</v>
      </c>
      <c r="D13" s="13">
        <v>44226</v>
      </c>
      <c r="E13" s="13"/>
      <c r="F13" s="13"/>
      <c r="G13" s="1">
        <f t="shared" si="0"/>
        <v>2</v>
      </c>
      <c r="H13" s="12">
        <f t="shared" si="1"/>
        <v>240</v>
      </c>
    </row>
    <row r="14" spans="1:8" x14ac:dyDescent="0.3">
      <c r="A14" s="19" t="s">
        <v>32</v>
      </c>
      <c r="B14" s="12">
        <v>1390</v>
      </c>
      <c r="C14" s="13">
        <v>44224</v>
      </c>
      <c r="D14" s="13">
        <v>44226</v>
      </c>
      <c r="E14" s="13"/>
      <c r="F14" s="13"/>
      <c r="G14" s="1">
        <f t="shared" si="0"/>
        <v>2</v>
      </c>
      <c r="H14" s="12">
        <f t="shared" si="1"/>
        <v>2780</v>
      </c>
    </row>
    <row r="15" spans="1:8" x14ac:dyDescent="0.3">
      <c r="A15" s="19" t="s">
        <v>33</v>
      </c>
      <c r="B15" s="12">
        <v>1390</v>
      </c>
      <c r="C15" s="13">
        <v>44224</v>
      </c>
      <c r="D15" s="13">
        <v>44226</v>
      </c>
      <c r="E15" s="13"/>
      <c r="F15" s="13"/>
      <c r="G15" s="1">
        <f t="shared" si="0"/>
        <v>2</v>
      </c>
      <c r="H15" s="12">
        <f t="shared" si="1"/>
        <v>2780</v>
      </c>
    </row>
    <row r="16" spans="1:8" x14ac:dyDescent="0.3">
      <c r="A16" s="19" t="s">
        <v>34</v>
      </c>
      <c r="B16" s="12">
        <v>152.55000000000001</v>
      </c>
      <c r="C16" s="13">
        <v>44213</v>
      </c>
      <c r="D16" s="13">
        <v>44226</v>
      </c>
      <c r="E16" s="13"/>
      <c r="F16" s="13"/>
      <c r="G16" s="1">
        <f t="shared" si="0"/>
        <v>13</v>
      </c>
      <c r="H16" s="12">
        <f t="shared" si="1"/>
        <v>1983.15</v>
      </c>
    </row>
    <row r="17" spans="1:8" x14ac:dyDescent="0.3">
      <c r="A17" s="19" t="s">
        <v>35</v>
      </c>
      <c r="B17" s="12">
        <v>125.25</v>
      </c>
      <c r="C17" s="13">
        <v>44190</v>
      </c>
      <c r="D17" s="13">
        <v>44226</v>
      </c>
      <c r="E17" s="13"/>
      <c r="F17" s="13"/>
      <c r="G17" s="1">
        <f t="shared" si="0"/>
        <v>36</v>
      </c>
      <c r="H17" s="12">
        <f t="shared" si="1"/>
        <v>4509</v>
      </c>
    </row>
    <row r="18" spans="1:8" x14ac:dyDescent="0.3">
      <c r="A18" s="19" t="s">
        <v>36</v>
      </c>
      <c r="B18" s="12">
        <v>1727.3</v>
      </c>
      <c r="C18" s="13">
        <v>44196</v>
      </c>
      <c r="D18" s="13">
        <v>44226</v>
      </c>
      <c r="E18" s="13"/>
      <c r="F18" s="13"/>
      <c r="G18" s="1">
        <f t="shared" si="0"/>
        <v>30</v>
      </c>
      <c r="H18" s="12">
        <f t="shared" si="1"/>
        <v>51819</v>
      </c>
    </row>
    <row r="19" spans="1:8" x14ac:dyDescent="0.3">
      <c r="A19" s="19" t="s">
        <v>24</v>
      </c>
      <c r="B19" s="12">
        <v>52.8</v>
      </c>
      <c r="C19" s="13">
        <v>44190</v>
      </c>
      <c r="D19" s="13">
        <v>44245</v>
      </c>
      <c r="E19" s="13"/>
      <c r="F19" s="13"/>
      <c r="G19" s="1">
        <f t="shared" si="0"/>
        <v>55</v>
      </c>
      <c r="H19" s="12">
        <f t="shared" si="1"/>
        <v>2904</v>
      </c>
    </row>
    <row r="20" spans="1:8" x14ac:dyDescent="0.3">
      <c r="A20" s="19" t="s">
        <v>25</v>
      </c>
      <c r="B20" s="12">
        <v>33</v>
      </c>
      <c r="C20" s="13">
        <v>44213</v>
      </c>
      <c r="D20" s="13">
        <v>44245</v>
      </c>
      <c r="E20" s="13"/>
      <c r="F20" s="13"/>
      <c r="G20" s="1">
        <f t="shared" si="0"/>
        <v>32</v>
      </c>
      <c r="H20" s="12">
        <f t="shared" si="1"/>
        <v>1056</v>
      </c>
    </row>
    <row r="21" spans="1:8" x14ac:dyDescent="0.3">
      <c r="A21" s="19" t="s">
        <v>26</v>
      </c>
      <c r="B21" s="12">
        <v>161.69999999999999</v>
      </c>
      <c r="C21" s="13">
        <v>44195</v>
      </c>
      <c r="D21" s="13">
        <v>44245</v>
      </c>
      <c r="E21" s="13"/>
      <c r="F21" s="13"/>
      <c r="G21" s="1">
        <f t="shared" si="0"/>
        <v>50</v>
      </c>
      <c r="H21" s="12">
        <f t="shared" si="1"/>
        <v>8084.9999999999991</v>
      </c>
    </row>
    <row r="22" spans="1:8" x14ac:dyDescent="0.3">
      <c r="A22" s="19" t="s">
        <v>27</v>
      </c>
      <c r="B22" s="12">
        <v>17.600000000000001</v>
      </c>
      <c r="C22" s="13">
        <v>44196</v>
      </c>
      <c r="D22" s="13">
        <v>44245</v>
      </c>
      <c r="E22" s="13"/>
      <c r="F22" s="13"/>
      <c r="G22" s="1">
        <f t="shared" si="0"/>
        <v>49</v>
      </c>
      <c r="H22" s="12">
        <f t="shared" si="1"/>
        <v>862.40000000000009</v>
      </c>
    </row>
    <row r="23" spans="1:8" x14ac:dyDescent="0.3">
      <c r="A23" s="19" t="s">
        <v>28</v>
      </c>
      <c r="B23" s="12">
        <v>14.79</v>
      </c>
      <c r="C23" s="13">
        <v>44213</v>
      </c>
      <c r="D23" s="13">
        <v>44245</v>
      </c>
      <c r="E23" s="13"/>
      <c r="F23" s="13"/>
      <c r="G23" s="1">
        <f t="shared" si="0"/>
        <v>32</v>
      </c>
      <c r="H23" s="12">
        <f t="shared" si="1"/>
        <v>473.28</v>
      </c>
    </row>
    <row r="24" spans="1:8" x14ac:dyDescent="0.3">
      <c r="A24" s="19" t="s">
        <v>29</v>
      </c>
      <c r="B24" s="12">
        <v>965.8</v>
      </c>
      <c r="C24" s="13">
        <v>44213</v>
      </c>
      <c r="D24" s="13">
        <v>44245</v>
      </c>
      <c r="E24" s="13"/>
      <c r="F24" s="13"/>
      <c r="G24" s="1">
        <f t="shared" si="0"/>
        <v>32</v>
      </c>
      <c r="H24" s="12">
        <f t="shared" si="1"/>
        <v>30905.599999999999</v>
      </c>
    </row>
    <row r="25" spans="1:8" x14ac:dyDescent="0.3">
      <c r="A25" s="19" t="s">
        <v>30</v>
      </c>
      <c r="B25" s="12">
        <v>79.2</v>
      </c>
      <c r="C25" s="13">
        <v>44213</v>
      </c>
      <c r="D25" s="13">
        <v>44245</v>
      </c>
      <c r="E25" s="13"/>
      <c r="F25" s="13"/>
      <c r="G25" s="1">
        <f t="shared" si="0"/>
        <v>32</v>
      </c>
      <c r="H25" s="12">
        <f t="shared" si="1"/>
        <v>2534.4</v>
      </c>
    </row>
    <row r="26" spans="1:8" x14ac:dyDescent="0.3">
      <c r="A26" s="19" t="s">
        <v>31</v>
      </c>
      <c r="B26" s="12">
        <v>26.4</v>
      </c>
      <c r="C26" s="13">
        <v>44224</v>
      </c>
      <c r="D26" s="13">
        <v>44245</v>
      </c>
      <c r="E26" s="13"/>
      <c r="F26" s="13"/>
      <c r="G26" s="1">
        <f t="shared" si="0"/>
        <v>21</v>
      </c>
      <c r="H26" s="12">
        <f t="shared" si="1"/>
        <v>554.4</v>
      </c>
    </row>
    <row r="27" spans="1:8" x14ac:dyDescent="0.3">
      <c r="A27" s="19" t="s">
        <v>32</v>
      </c>
      <c r="B27" s="12">
        <v>305.8</v>
      </c>
      <c r="C27" s="13">
        <v>44224</v>
      </c>
      <c r="D27" s="13">
        <v>44245</v>
      </c>
      <c r="E27" s="13"/>
      <c r="F27" s="13"/>
      <c r="G27" s="1">
        <f t="shared" si="0"/>
        <v>21</v>
      </c>
      <c r="H27" s="12">
        <f t="shared" si="1"/>
        <v>6421.8</v>
      </c>
    </row>
    <row r="28" spans="1:8" x14ac:dyDescent="0.3">
      <c r="A28" s="19" t="s">
        <v>33</v>
      </c>
      <c r="B28" s="12">
        <v>305.8</v>
      </c>
      <c r="C28" s="13">
        <v>44224</v>
      </c>
      <c r="D28" s="13">
        <v>44245</v>
      </c>
      <c r="E28" s="13"/>
      <c r="F28" s="13"/>
      <c r="G28" s="1">
        <f t="shared" si="0"/>
        <v>21</v>
      </c>
      <c r="H28" s="12">
        <f t="shared" si="1"/>
        <v>6421.8</v>
      </c>
    </row>
    <row r="29" spans="1:8" x14ac:dyDescent="0.3">
      <c r="A29" s="19" t="s">
        <v>36</v>
      </c>
      <c r="B29" s="12">
        <v>316.64999999999998</v>
      </c>
      <c r="C29" s="13">
        <v>44196</v>
      </c>
      <c r="D29" s="13">
        <v>44245</v>
      </c>
      <c r="E29" s="13"/>
      <c r="F29" s="13"/>
      <c r="G29" s="1">
        <f t="shared" si="0"/>
        <v>49</v>
      </c>
      <c r="H29" s="12">
        <f t="shared" si="1"/>
        <v>15515.849999999999</v>
      </c>
    </row>
    <row r="30" spans="1:8" x14ac:dyDescent="0.3">
      <c r="A30" s="19" t="s">
        <v>22</v>
      </c>
      <c r="B30" s="12">
        <v>7.27</v>
      </c>
      <c r="C30" s="13">
        <v>44239</v>
      </c>
      <c r="D30" s="13">
        <v>44245</v>
      </c>
      <c r="E30" s="13"/>
      <c r="F30" s="13"/>
      <c r="G30" s="1">
        <f t="shared" si="0"/>
        <v>6</v>
      </c>
      <c r="H30" s="12">
        <f t="shared" si="1"/>
        <v>43.62</v>
      </c>
    </row>
    <row r="31" spans="1:8" x14ac:dyDescent="0.3">
      <c r="A31" s="19" t="s">
        <v>23</v>
      </c>
      <c r="B31" s="12">
        <v>28</v>
      </c>
      <c r="C31" s="13">
        <v>44253</v>
      </c>
      <c r="D31" s="13">
        <v>44245</v>
      </c>
      <c r="E31" s="13"/>
      <c r="F31" s="13"/>
      <c r="G31" s="1">
        <f t="shared" si="0"/>
        <v>-8</v>
      </c>
      <c r="H31" s="12">
        <f t="shared" si="1"/>
        <v>-224</v>
      </c>
    </row>
    <row r="32" spans="1:8" x14ac:dyDescent="0.3">
      <c r="A32" s="19" t="s">
        <v>37</v>
      </c>
      <c r="B32" s="12">
        <v>1260</v>
      </c>
      <c r="C32" s="13">
        <v>44261</v>
      </c>
      <c r="D32" s="13">
        <v>44286</v>
      </c>
      <c r="E32" s="13"/>
      <c r="F32" s="13"/>
      <c r="G32" s="1">
        <f t="shared" si="0"/>
        <v>25</v>
      </c>
      <c r="H32" s="12">
        <f t="shared" si="1"/>
        <v>31500</v>
      </c>
    </row>
    <row r="33" spans="1:8" x14ac:dyDescent="0.3">
      <c r="A33" s="19" t="s">
        <v>38</v>
      </c>
      <c r="B33" s="12">
        <v>770</v>
      </c>
      <c r="C33" s="13">
        <v>44289</v>
      </c>
      <c r="D33" s="13">
        <v>44286</v>
      </c>
      <c r="E33" s="13"/>
      <c r="F33" s="13"/>
      <c r="G33" s="1">
        <f t="shared" si="0"/>
        <v>-3</v>
      </c>
      <c r="H33" s="12">
        <f t="shared" si="1"/>
        <v>-2310</v>
      </c>
    </row>
    <row r="34" spans="1:8" x14ac:dyDescent="0.3">
      <c r="A34" s="19" t="s">
        <v>39</v>
      </c>
      <c r="B34" s="12">
        <v>415</v>
      </c>
      <c r="C34" s="13">
        <v>44242</v>
      </c>
      <c r="D34" s="13">
        <v>44288</v>
      </c>
      <c r="E34" s="13"/>
      <c r="F34" s="13"/>
      <c r="G34" s="1">
        <f t="shared" si="0"/>
        <v>46</v>
      </c>
      <c r="H34" s="12">
        <f t="shared" si="1"/>
        <v>19090</v>
      </c>
    </row>
    <row r="35" spans="1:8" x14ac:dyDescent="0.3">
      <c r="A35" s="19" t="s">
        <v>40</v>
      </c>
      <c r="B35" s="12">
        <v>337.6</v>
      </c>
      <c r="C35" s="13">
        <v>44242</v>
      </c>
      <c r="D35" s="13">
        <v>44286</v>
      </c>
      <c r="E35" s="13"/>
      <c r="F35" s="13"/>
      <c r="G35" s="1">
        <f t="shared" si="0"/>
        <v>44</v>
      </c>
      <c r="H35" s="12">
        <f t="shared" si="1"/>
        <v>14854.400000000001</v>
      </c>
    </row>
    <row r="36" spans="1:8" x14ac:dyDescent="0.3">
      <c r="A36" s="19" t="s">
        <v>41</v>
      </c>
      <c r="B36" s="12">
        <v>363.46</v>
      </c>
      <c r="C36" s="13">
        <v>44314</v>
      </c>
      <c r="D36" s="13">
        <v>44286</v>
      </c>
      <c r="E36" s="13"/>
      <c r="F36" s="13"/>
      <c r="G36" s="1">
        <f t="shared" si="0"/>
        <v>-28</v>
      </c>
      <c r="H36" s="12">
        <f t="shared" si="1"/>
        <v>-10176.879999999999</v>
      </c>
    </row>
    <row r="37" spans="1:8" x14ac:dyDescent="0.3">
      <c r="A37" s="19" t="s">
        <v>42</v>
      </c>
      <c r="B37" s="12">
        <v>131.88</v>
      </c>
      <c r="C37" s="13">
        <v>44272</v>
      </c>
      <c r="D37" s="13">
        <v>44286</v>
      </c>
      <c r="E37" s="13"/>
      <c r="F37" s="13"/>
      <c r="G37" s="1">
        <f t="shared" si="0"/>
        <v>14</v>
      </c>
      <c r="H37" s="12">
        <f t="shared" si="1"/>
        <v>1846.32</v>
      </c>
    </row>
    <row r="38" spans="1:8" x14ac:dyDescent="0.3">
      <c r="A38" s="19" t="s">
        <v>43</v>
      </c>
      <c r="B38" s="12">
        <v>630</v>
      </c>
      <c r="C38" s="13">
        <v>44272</v>
      </c>
      <c r="D38" s="13">
        <v>44286</v>
      </c>
      <c r="E38" s="13"/>
      <c r="F38" s="13"/>
      <c r="G38" s="1">
        <f t="shared" si="0"/>
        <v>14</v>
      </c>
      <c r="H38" s="12">
        <f t="shared" si="1"/>
        <v>8820</v>
      </c>
    </row>
    <row r="39" spans="1:8" x14ac:dyDescent="0.3">
      <c r="A39" s="19" t="s">
        <v>44</v>
      </c>
      <c r="B39" s="12">
        <v>1101.6400000000001</v>
      </c>
      <c r="C39" s="13">
        <v>44284</v>
      </c>
      <c r="D39" s="13">
        <v>44286</v>
      </c>
      <c r="E39" s="13"/>
      <c r="F39" s="13"/>
      <c r="G39" s="1">
        <f t="shared" si="0"/>
        <v>2</v>
      </c>
      <c r="H39" s="12">
        <f t="shared" si="1"/>
        <v>2203.2800000000002</v>
      </c>
    </row>
    <row r="40" spans="1:8" x14ac:dyDescent="0.3">
      <c r="A40" s="19" t="s">
        <v>45</v>
      </c>
      <c r="B40" s="12">
        <v>1755</v>
      </c>
      <c r="C40" s="13">
        <v>44253</v>
      </c>
      <c r="D40" s="13">
        <v>44288</v>
      </c>
      <c r="E40" s="13"/>
      <c r="F40" s="13"/>
      <c r="G40" s="1">
        <f t="shared" si="0"/>
        <v>35</v>
      </c>
      <c r="H40" s="12">
        <f t="shared" si="1"/>
        <v>61425</v>
      </c>
    </row>
    <row r="41" spans="1:8" x14ac:dyDescent="0.3">
      <c r="A41" s="19" t="s">
        <v>46</v>
      </c>
      <c r="B41" s="12">
        <v>1665</v>
      </c>
      <c r="C41" s="13">
        <v>44253</v>
      </c>
      <c r="D41" s="13">
        <v>44288</v>
      </c>
      <c r="E41" s="13"/>
      <c r="F41" s="13"/>
      <c r="G41" s="1">
        <f t="shared" si="0"/>
        <v>35</v>
      </c>
      <c r="H41" s="12">
        <f t="shared" si="1"/>
        <v>58275</v>
      </c>
    </row>
    <row r="42" spans="1:8" x14ac:dyDescent="0.3">
      <c r="A42" s="19" t="s">
        <v>47</v>
      </c>
      <c r="B42" s="12">
        <v>979.72</v>
      </c>
      <c r="C42" s="13">
        <v>44269</v>
      </c>
      <c r="D42" s="13">
        <v>44286</v>
      </c>
      <c r="E42" s="13"/>
      <c r="F42" s="13"/>
      <c r="G42" s="1">
        <f t="shared" si="0"/>
        <v>17</v>
      </c>
      <c r="H42" s="12">
        <f t="shared" si="1"/>
        <v>16655.240000000002</v>
      </c>
    </row>
    <row r="43" spans="1:8" x14ac:dyDescent="0.3">
      <c r="A43" s="19" t="s">
        <v>48</v>
      </c>
      <c r="B43" s="12">
        <v>165</v>
      </c>
      <c r="C43" s="13">
        <v>44269</v>
      </c>
      <c r="D43" s="13">
        <v>44286</v>
      </c>
      <c r="E43" s="13"/>
      <c r="F43" s="13"/>
      <c r="G43" s="1">
        <f t="shared" si="0"/>
        <v>17</v>
      </c>
      <c r="H43" s="12">
        <f t="shared" si="1"/>
        <v>2805</v>
      </c>
    </row>
    <row r="44" spans="1:8" x14ac:dyDescent="0.3">
      <c r="A44" s="19" t="s">
        <v>49</v>
      </c>
      <c r="B44" s="12">
        <v>385</v>
      </c>
      <c r="C44" s="13">
        <v>44269</v>
      </c>
      <c r="D44" s="13">
        <v>44286</v>
      </c>
      <c r="E44" s="13"/>
      <c r="F44" s="13"/>
      <c r="G44" s="1">
        <f t="shared" si="0"/>
        <v>17</v>
      </c>
      <c r="H44" s="12">
        <f t="shared" si="1"/>
        <v>6545</v>
      </c>
    </row>
    <row r="45" spans="1:8" x14ac:dyDescent="0.3">
      <c r="A45" s="19" t="s">
        <v>50</v>
      </c>
      <c r="B45" s="12">
        <v>2229.35</v>
      </c>
      <c r="C45" s="13">
        <v>44294</v>
      </c>
      <c r="D45" s="13">
        <v>44286</v>
      </c>
      <c r="E45" s="13"/>
      <c r="F45" s="13"/>
      <c r="G45" s="1">
        <f t="shared" si="0"/>
        <v>-8</v>
      </c>
      <c r="H45" s="12">
        <f t="shared" si="1"/>
        <v>-17834.8</v>
      </c>
    </row>
    <row r="46" spans="1:8" x14ac:dyDescent="0.3">
      <c r="A46" s="19" t="s">
        <v>51</v>
      </c>
      <c r="B46" s="12">
        <v>191.25</v>
      </c>
      <c r="C46" s="13">
        <v>44294</v>
      </c>
      <c r="D46" s="13">
        <v>44286</v>
      </c>
      <c r="E46" s="13"/>
      <c r="F46" s="13"/>
      <c r="G46" s="1">
        <f t="shared" si="0"/>
        <v>-8</v>
      </c>
      <c r="H46" s="12">
        <f t="shared" si="1"/>
        <v>-1530</v>
      </c>
    </row>
    <row r="47" spans="1:8" x14ac:dyDescent="0.3">
      <c r="A47" s="19" t="s">
        <v>52</v>
      </c>
      <c r="B47" s="12">
        <v>364.65</v>
      </c>
      <c r="C47" s="13">
        <v>44281</v>
      </c>
      <c r="D47" s="13">
        <v>44286</v>
      </c>
      <c r="E47" s="13"/>
      <c r="F47" s="13"/>
      <c r="G47" s="1">
        <f t="shared" si="0"/>
        <v>5</v>
      </c>
      <c r="H47" s="12">
        <f t="shared" si="1"/>
        <v>1823.25</v>
      </c>
    </row>
    <row r="48" spans="1:8" x14ac:dyDescent="0.3">
      <c r="A48" s="19" t="s">
        <v>53</v>
      </c>
      <c r="B48" s="12">
        <v>337.59</v>
      </c>
      <c r="C48" s="13">
        <v>44261</v>
      </c>
      <c r="D48" s="13">
        <v>44286</v>
      </c>
      <c r="E48" s="13"/>
      <c r="F48" s="13"/>
      <c r="G48" s="1">
        <f t="shared" si="0"/>
        <v>25</v>
      </c>
      <c r="H48" s="12">
        <f t="shared" si="1"/>
        <v>8439.75</v>
      </c>
    </row>
    <row r="49" spans="1:8" x14ac:dyDescent="0.3">
      <c r="A49" s="19" t="s">
        <v>54</v>
      </c>
      <c r="B49" s="12">
        <v>291.48</v>
      </c>
      <c r="C49" s="13">
        <v>44281</v>
      </c>
      <c r="D49" s="13">
        <v>44286</v>
      </c>
      <c r="E49" s="13"/>
      <c r="F49" s="13"/>
      <c r="G49" s="1">
        <f t="shared" si="0"/>
        <v>5</v>
      </c>
      <c r="H49" s="12">
        <f t="shared" si="1"/>
        <v>1457.4</v>
      </c>
    </row>
    <row r="50" spans="1:8" x14ac:dyDescent="0.3">
      <c r="A50" s="19" t="s">
        <v>55</v>
      </c>
      <c r="B50" s="12">
        <v>160</v>
      </c>
      <c r="C50" s="13">
        <v>44294</v>
      </c>
      <c r="D50" s="13">
        <v>44286</v>
      </c>
      <c r="E50" s="13"/>
      <c r="F50" s="13"/>
      <c r="G50" s="1">
        <f t="shared" si="0"/>
        <v>-8</v>
      </c>
      <c r="H50" s="12">
        <f t="shared" si="1"/>
        <v>-1280</v>
      </c>
    </row>
    <row r="51" spans="1:8" x14ac:dyDescent="0.3">
      <c r="A51" s="19" t="s">
        <v>56</v>
      </c>
      <c r="B51" s="12">
        <v>79.2</v>
      </c>
      <c r="C51" s="13">
        <v>44262</v>
      </c>
      <c r="D51" s="13">
        <v>44286</v>
      </c>
      <c r="E51" s="13"/>
      <c r="F51" s="13"/>
      <c r="G51" s="1">
        <f t="shared" si="0"/>
        <v>24</v>
      </c>
      <c r="H51" s="12">
        <f t="shared" si="1"/>
        <v>1900.8000000000002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39047.039999999994</v>
      </c>
      <c r="C1">
        <f>COUNTA(A4:A203)</f>
        <v>90</v>
      </c>
      <c r="G1" s="16">
        <f>IF(B1&lt;&gt;0,H1/B1,0)</f>
        <v>10.40798944042878</v>
      </c>
      <c r="H1" s="15">
        <f>SUM(H4:H195)</f>
        <v>406401.18000000011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57</v>
      </c>
      <c r="B4" s="12">
        <v>237.84</v>
      </c>
      <c r="C4" s="13">
        <v>44304</v>
      </c>
      <c r="D4" s="13">
        <v>44288</v>
      </c>
      <c r="E4" s="13"/>
      <c r="F4" s="13"/>
      <c r="G4" s="1">
        <f>D4-C4-(F4-E4)</f>
        <v>-16</v>
      </c>
      <c r="H4" s="12">
        <f>B4*G4</f>
        <v>-3805.44</v>
      </c>
    </row>
    <row r="5" spans="1:8" x14ac:dyDescent="0.3">
      <c r="A5" s="19" t="s">
        <v>58</v>
      </c>
      <c r="B5" s="12">
        <v>108.68</v>
      </c>
      <c r="C5" s="13">
        <v>44255</v>
      </c>
      <c r="D5" s="13">
        <v>44288</v>
      </c>
      <c r="E5" s="13"/>
      <c r="F5" s="13"/>
      <c r="G5" s="1">
        <f t="shared" ref="G5:G68" si="0">D5-C5-(F5-E5)</f>
        <v>33</v>
      </c>
      <c r="H5" s="12">
        <f t="shared" ref="H5:H68" si="1">B5*G5</f>
        <v>3586.44</v>
      </c>
    </row>
    <row r="6" spans="1:8" x14ac:dyDescent="0.3">
      <c r="A6" s="19" t="s">
        <v>59</v>
      </c>
      <c r="B6" s="12">
        <v>600</v>
      </c>
      <c r="C6" s="13">
        <v>44315</v>
      </c>
      <c r="D6" s="13">
        <v>44288</v>
      </c>
      <c r="E6" s="13"/>
      <c r="F6" s="13"/>
      <c r="G6" s="1">
        <f t="shared" si="0"/>
        <v>-27</v>
      </c>
      <c r="H6" s="12">
        <f t="shared" si="1"/>
        <v>-16200</v>
      </c>
    </row>
    <row r="7" spans="1:8" x14ac:dyDescent="0.3">
      <c r="A7" s="19" t="s">
        <v>60</v>
      </c>
      <c r="B7" s="12">
        <v>71.930000000000007</v>
      </c>
      <c r="C7" s="13">
        <v>44315</v>
      </c>
      <c r="D7" s="13">
        <v>44288</v>
      </c>
      <c r="E7" s="13"/>
      <c r="F7" s="13"/>
      <c r="G7" s="1">
        <f t="shared" si="0"/>
        <v>-27</v>
      </c>
      <c r="H7" s="12">
        <f t="shared" si="1"/>
        <v>-1942.1100000000001</v>
      </c>
    </row>
    <row r="8" spans="1:8" x14ac:dyDescent="0.3">
      <c r="A8" s="19" t="s">
        <v>61</v>
      </c>
      <c r="B8" s="12">
        <v>847</v>
      </c>
      <c r="C8" s="13">
        <v>44255</v>
      </c>
      <c r="D8" s="13">
        <v>44288</v>
      </c>
      <c r="E8" s="13"/>
      <c r="F8" s="13"/>
      <c r="G8" s="1">
        <f t="shared" si="0"/>
        <v>33</v>
      </c>
      <c r="H8" s="12">
        <f t="shared" si="1"/>
        <v>27951</v>
      </c>
    </row>
    <row r="9" spans="1:8" x14ac:dyDescent="0.3">
      <c r="A9" s="19" t="s">
        <v>62</v>
      </c>
      <c r="B9" s="12">
        <v>340</v>
      </c>
      <c r="C9" s="13">
        <v>44284</v>
      </c>
      <c r="D9" s="13">
        <v>44288</v>
      </c>
      <c r="E9" s="13"/>
      <c r="F9" s="13"/>
      <c r="G9" s="1">
        <f t="shared" si="0"/>
        <v>4</v>
      </c>
      <c r="H9" s="12">
        <f t="shared" si="1"/>
        <v>1360</v>
      </c>
    </row>
    <row r="10" spans="1:8" x14ac:dyDescent="0.3">
      <c r="A10" s="19" t="s">
        <v>63</v>
      </c>
      <c r="B10" s="12">
        <v>240</v>
      </c>
      <c r="C10" s="13">
        <v>44284</v>
      </c>
      <c r="D10" s="13">
        <v>44288</v>
      </c>
      <c r="E10" s="13"/>
      <c r="F10" s="13"/>
      <c r="G10" s="1">
        <f t="shared" si="0"/>
        <v>4</v>
      </c>
      <c r="H10" s="12">
        <f t="shared" si="1"/>
        <v>960</v>
      </c>
    </row>
    <row r="11" spans="1:8" x14ac:dyDescent="0.3">
      <c r="A11" s="19" t="s">
        <v>64</v>
      </c>
      <c r="B11" s="12">
        <v>130.49</v>
      </c>
      <c r="C11" s="13">
        <v>44284</v>
      </c>
      <c r="D11" s="13">
        <v>44288</v>
      </c>
      <c r="E11" s="13"/>
      <c r="F11" s="13"/>
      <c r="G11" s="1">
        <f t="shared" si="0"/>
        <v>4</v>
      </c>
      <c r="H11" s="12">
        <f t="shared" si="1"/>
        <v>521.96</v>
      </c>
    </row>
    <row r="12" spans="1:8" x14ac:dyDescent="0.3">
      <c r="A12" s="19" t="s">
        <v>65</v>
      </c>
      <c r="B12" s="12">
        <v>266</v>
      </c>
      <c r="C12" s="13">
        <v>44260</v>
      </c>
      <c r="D12" s="13">
        <v>44288</v>
      </c>
      <c r="E12" s="13"/>
      <c r="F12" s="13"/>
      <c r="G12" s="1">
        <f t="shared" si="0"/>
        <v>28</v>
      </c>
      <c r="H12" s="12">
        <f t="shared" si="1"/>
        <v>7448</v>
      </c>
    </row>
    <row r="13" spans="1:8" x14ac:dyDescent="0.3">
      <c r="A13" s="19" t="s">
        <v>66</v>
      </c>
      <c r="B13" s="12">
        <v>20</v>
      </c>
      <c r="C13" s="13">
        <v>44260</v>
      </c>
      <c r="D13" s="13">
        <v>44288</v>
      </c>
      <c r="E13" s="13"/>
      <c r="F13" s="13"/>
      <c r="G13" s="1">
        <f t="shared" si="0"/>
        <v>28</v>
      </c>
      <c r="H13" s="12">
        <f t="shared" si="1"/>
        <v>560</v>
      </c>
    </row>
    <row r="14" spans="1:8" x14ac:dyDescent="0.3">
      <c r="A14" s="19" t="s">
        <v>67</v>
      </c>
      <c r="B14" s="12">
        <v>58.89</v>
      </c>
      <c r="C14" s="13">
        <v>44269</v>
      </c>
      <c r="D14" s="13">
        <v>44288</v>
      </c>
      <c r="E14" s="13"/>
      <c r="F14" s="13"/>
      <c r="G14" s="1">
        <f t="shared" si="0"/>
        <v>19</v>
      </c>
      <c r="H14" s="12">
        <f t="shared" si="1"/>
        <v>1118.9100000000001</v>
      </c>
    </row>
    <row r="15" spans="1:8" x14ac:dyDescent="0.3">
      <c r="A15" s="19" t="s">
        <v>68</v>
      </c>
      <c r="B15" s="12">
        <v>994.5</v>
      </c>
      <c r="C15" s="13">
        <v>44304</v>
      </c>
      <c r="D15" s="13">
        <v>44288</v>
      </c>
      <c r="E15" s="13"/>
      <c r="F15" s="13"/>
      <c r="G15" s="1">
        <f t="shared" si="0"/>
        <v>-16</v>
      </c>
      <c r="H15" s="12">
        <f t="shared" si="1"/>
        <v>-15912</v>
      </c>
    </row>
    <row r="16" spans="1:8" x14ac:dyDescent="0.3">
      <c r="A16" s="19" t="s">
        <v>69</v>
      </c>
      <c r="B16" s="12">
        <v>26.79</v>
      </c>
      <c r="C16" s="13">
        <v>44294</v>
      </c>
      <c r="D16" s="13">
        <v>44288</v>
      </c>
      <c r="E16" s="13"/>
      <c r="F16" s="13"/>
      <c r="G16" s="1">
        <f t="shared" si="0"/>
        <v>-6</v>
      </c>
      <c r="H16" s="12">
        <f t="shared" si="1"/>
        <v>-160.74</v>
      </c>
    </row>
    <row r="17" spans="1:8" x14ac:dyDescent="0.3">
      <c r="A17" s="19" t="s">
        <v>70</v>
      </c>
      <c r="B17" s="12">
        <v>2385</v>
      </c>
      <c r="C17" s="13">
        <v>44255</v>
      </c>
      <c r="D17" s="13">
        <v>44288</v>
      </c>
      <c r="E17" s="13"/>
      <c r="F17" s="13"/>
      <c r="G17" s="1">
        <f t="shared" si="0"/>
        <v>33</v>
      </c>
      <c r="H17" s="12">
        <f t="shared" si="1"/>
        <v>78705</v>
      </c>
    </row>
    <row r="18" spans="1:8" x14ac:dyDescent="0.3">
      <c r="A18" s="19" t="s">
        <v>71</v>
      </c>
      <c r="B18" s="12">
        <v>947</v>
      </c>
      <c r="C18" s="13">
        <v>44265</v>
      </c>
      <c r="D18" s="13">
        <v>44288</v>
      </c>
      <c r="E18" s="13"/>
      <c r="F18" s="13"/>
      <c r="G18" s="1">
        <f t="shared" si="0"/>
        <v>23</v>
      </c>
      <c r="H18" s="12">
        <f t="shared" si="1"/>
        <v>21781</v>
      </c>
    </row>
    <row r="19" spans="1:8" x14ac:dyDescent="0.3">
      <c r="A19" s="19" t="s">
        <v>72</v>
      </c>
      <c r="B19" s="12">
        <v>499.9</v>
      </c>
      <c r="C19" s="13">
        <v>44265</v>
      </c>
      <c r="D19" s="13">
        <v>44288</v>
      </c>
      <c r="E19" s="13"/>
      <c r="F19" s="13"/>
      <c r="G19" s="1">
        <f t="shared" si="0"/>
        <v>23</v>
      </c>
      <c r="H19" s="12">
        <f t="shared" si="1"/>
        <v>11497.699999999999</v>
      </c>
    </row>
    <row r="20" spans="1:8" x14ac:dyDescent="0.3">
      <c r="A20" s="19" t="s">
        <v>73</v>
      </c>
      <c r="B20" s="12">
        <v>922</v>
      </c>
      <c r="C20" s="13">
        <v>44304</v>
      </c>
      <c r="D20" s="13">
        <v>44293</v>
      </c>
      <c r="E20" s="13"/>
      <c r="F20" s="13"/>
      <c r="G20" s="1">
        <f t="shared" si="0"/>
        <v>-11</v>
      </c>
      <c r="H20" s="12">
        <f t="shared" si="1"/>
        <v>-10142</v>
      </c>
    </row>
    <row r="21" spans="1:8" x14ac:dyDescent="0.3">
      <c r="A21" s="19" t="s">
        <v>74</v>
      </c>
      <c r="B21" s="12">
        <v>1143.7</v>
      </c>
      <c r="C21" s="13">
        <v>44265</v>
      </c>
      <c r="D21" s="13">
        <v>44288</v>
      </c>
      <c r="E21" s="13"/>
      <c r="F21" s="13"/>
      <c r="G21" s="1">
        <f t="shared" si="0"/>
        <v>23</v>
      </c>
      <c r="H21" s="12">
        <f t="shared" si="1"/>
        <v>26305.100000000002</v>
      </c>
    </row>
    <row r="22" spans="1:8" x14ac:dyDescent="0.3">
      <c r="A22" s="19" t="s">
        <v>75</v>
      </c>
      <c r="B22" s="12">
        <v>81.709999999999994</v>
      </c>
      <c r="C22" s="13">
        <v>44262</v>
      </c>
      <c r="D22" s="13">
        <v>44288</v>
      </c>
      <c r="E22" s="13"/>
      <c r="F22" s="13"/>
      <c r="G22" s="1">
        <f t="shared" si="0"/>
        <v>26</v>
      </c>
      <c r="H22" s="12">
        <f t="shared" si="1"/>
        <v>2124.46</v>
      </c>
    </row>
    <row r="23" spans="1:8" x14ac:dyDescent="0.3">
      <c r="A23" s="19" t="s">
        <v>76</v>
      </c>
      <c r="B23" s="12">
        <v>462</v>
      </c>
      <c r="C23" s="13">
        <v>44284</v>
      </c>
      <c r="D23" s="13">
        <v>44288</v>
      </c>
      <c r="E23" s="13"/>
      <c r="F23" s="13"/>
      <c r="G23" s="1">
        <f t="shared" si="0"/>
        <v>4</v>
      </c>
      <c r="H23" s="12">
        <f t="shared" si="1"/>
        <v>1848</v>
      </c>
    </row>
    <row r="24" spans="1:8" x14ac:dyDescent="0.3">
      <c r="A24" s="19" t="s">
        <v>77</v>
      </c>
      <c r="B24" s="12">
        <v>303.33999999999997</v>
      </c>
      <c r="C24" s="13">
        <v>44304</v>
      </c>
      <c r="D24" s="13">
        <v>44293</v>
      </c>
      <c r="E24" s="13"/>
      <c r="F24" s="13"/>
      <c r="G24" s="1">
        <f t="shared" si="0"/>
        <v>-11</v>
      </c>
      <c r="H24" s="12">
        <f t="shared" si="1"/>
        <v>-3336.74</v>
      </c>
    </row>
    <row r="25" spans="1:8" x14ac:dyDescent="0.3">
      <c r="A25" s="19" t="s">
        <v>78</v>
      </c>
      <c r="B25" s="12">
        <v>475</v>
      </c>
      <c r="C25" s="13">
        <v>44255</v>
      </c>
      <c r="D25" s="13">
        <v>44288</v>
      </c>
      <c r="E25" s="13"/>
      <c r="F25" s="13"/>
      <c r="G25" s="1">
        <f t="shared" si="0"/>
        <v>33</v>
      </c>
      <c r="H25" s="12">
        <f t="shared" si="1"/>
        <v>15675</v>
      </c>
    </row>
    <row r="26" spans="1:8" x14ac:dyDescent="0.3">
      <c r="A26" s="19" t="s">
        <v>79</v>
      </c>
      <c r="B26" s="12">
        <v>584</v>
      </c>
      <c r="C26" s="13">
        <v>44242</v>
      </c>
      <c r="D26" s="13">
        <v>44288</v>
      </c>
      <c r="E26" s="13"/>
      <c r="F26" s="13"/>
      <c r="G26" s="1">
        <f t="shared" si="0"/>
        <v>46</v>
      </c>
      <c r="H26" s="12">
        <f t="shared" si="1"/>
        <v>26864</v>
      </c>
    </row>
    <row r="27" spans="1:8" x14ac:dyDescent="0.3">
      <c r="A27" s="19" t="s">
        <v>80</v>
      </c>
      <c r="B27" s="12">
        <v>1100</v>
      </c>
      <c r="C27" s="13">
        <v>44242</v>
      </c>
      <c r="D27" s="13">
        <v>44288</v>
      </c>
      <c r="E27" s="13"/>
      <c r="F27" s="13"/>
      <c r="G27" s="1">
        <f t="shared" si="0"/>
        <v>46</v>
      </c>
      <c r="H27" s="12">
        <f t="shared" si="1"/>
        <v>50600</v>
      </c>
    </row>
    <row r="28" spans="1:8" x14ac:dyDescent="0.3">
      <c r="A28" s="19" t="s">
        <v>40</v>
      </c>
      <c r="B28" s="12">
        <v>74.27</v>
      </c>
      <c r="C28" s="13">
        <v>44242</v>
      </c>
      <c r="D28" s="13">
        <v>44300</v>
      </c>
      <c r="E28" s="13"/>
      <c r="F28" s="13"/>
      <c r="G28" s="1">
        <f t="shared" si="0"/>
        <v>58</v>
      </c>
      <c r="H28" s="12">
        <f t="shared" si="1"/>
        <v>4307.66</v>
      </c>
    </row>
    <row r="29" spans="1:8" x14ac:dyDescent="0.3">
      <c r="A29" s="19" t="s">
        <v>41</v>
      </c>
      <c r="B29" s="12">
        <v>14.54</v>
      </c>
      <c r="C29" s="13">
        <v>44314</v>
      </c>
      <c r="D29" s="13">
        <v>44300</v>
      </c>
      <c r="E29" s="13"/>
      <c r="F29" s="13"/>
      <c r="G29" s="1">
        <f t="shared" si="0"/>
        <v>-14</v>
      </c>
      <c r="H29" s="12">
        <f t="shared" si="1"/>
        <v>-203.56</v>
      </c>
    </row>
    <row r="30" spans="1:8" x14ac:dyDescent="0.3">
      <c r="A30" s="19" t="s">
        <v>42</v>
      </c>
      <c r="B30" s="12">
        <v>29.01</v>
      </c>
      <c r="C30" s="13">
        <v>44272</v>
      </c>
      <c r="D30" s="13">
        <v>44300</v>
      </c>
      <c r="E30" s="13"/>
      <c r="F30" s="13"/>
      <c r="G30" s="1">
        <f t="shared" si="0"/>
        <v>28</v>
      </c>
      <c r="H30" s="12">
        <f t="shared" si="1"/>
        <v>812.28000000000009</v>
      </c>
    </row>
    <row r="31" spans="1:8" x14ac:dyDescent="0.3">
      <c r="A31" s="19" t="s">
        <v>43</v>
      </c>
      <c r="B31" s="12">
        <v>138.6</v>
      </c>
      <c r="C31" s="13">
        <v>44272</v>
      </c>
      <c r="D31" s="13">
        <v>44300</v>
      </c>
      <c r="E31" s="13"/>
      <c r="F31" s="13"/>
      <c r="G31" s="1">
        <f t="shared" si="0"/>
        <v>28</v>
      </c>
      <c r="H31" s="12">
        <f t="shared" si="1"/>
        <v>3880.7999999999997</v>
      </c>
    </row>
    <row r="32" spans="1:8" x14ac:dyDescent="0.3">
      <c r="A32" s="19" t="s">
        <v>44</v>
      </c>
      <c r="B32" s="12">
        <v>242.36</v>
      </c>
      <c r="C32" s="13">
        <v>44284</v>
      </c>
      <c r="D32" s="13">
        <v>44300</v>
      </c>
      <c r="E32" s="13"/>
      <c r="F32" s="13"/>
      <c r="G32" s="1">
        <f t="shared" si="0"/>
        <v>16</v>
      </c>
      <c r="H32" s="12">
        <f t="shared" si="1"/>
        <v>3877.76</v>
      </c>
    </row>
    <row r="33" spans="1:8" x14ac:dyDescent="0.3">
      <c r="A33" s="19" t="s">
        <v>47</v>
      </c>
      <c r="B33" s="12">
        <v>215.54</v>
      </c>
      <c r="C33" s="13">
        <v>44269</v>
      </c>
      <c r="D33" s="13">
        <v>44300</v>
      </c>
      <c r="E33" s="13"/>
      <c r="F33" s="13"/>
      <c r="G33" s="1">
        <f t="shared" si="0"/>
        <v>31</v>
      </c>
      <c r="H33" s="12">
        <f t="shared" si="1"/>
        <v>6681.74</v>
      </c>
    </row>
    <row r="34" spans="1:8" x14ac:dyDescent="0.3">
      <c r="A34" s="19" t="s">
        <v>48</v>
      </c>
      <c r="B34" s="12">
        <v>36.299999999999997</v>
      </c>
      <c r="C34" s="13">
        <v>44269</v>
      </c>
      <c r="D34" s="13">
        <v>44300</v>
      </c>
      <c r="E34" s="13"/>
      <c r="F34" s="13"/>
      <c r="G34" s="1">
        <f t="shared" si="0"/>
        <v>31</v>
      </c>
      <c r="H34" s="12">
        <f t="shared" si="1"/>
        <v>1125.3</v>
      </c>
    </row>
    <row r="35" spans="1:8" x14ac:dyDescent="0.3">
      <c r="A35" s="19" t="s">
        <v>49</v>
      </c>
      <c r="B35" s="12">
        <v>84.7</v>
      </c>
      <c r="C35" s="13">
        <v>44269</v>
      </c>
      <c r="D35" s="13">
        <v>44300</v>
      </c>
      <c r="E35" s="13"/>
      <c r="F35" s="13"/>
      <c r="G35" s="1">
        <f t="shared" si="0"/>
        <v>31</v>
      </c>
      <c r="H35" s="12">
        <f t="shared" si="1"/>
        <v>2625.7000000000003</v>
      </c>
    </row>
    <row r="36" spans="1:8" x14ac:dyDescent="0.3">
      <c r="A36" s="19" t="s">
        <v>50</v>
      </c>
      <c r="B36" s="12">
        <v>490.46</v>
      </c>
      <c r="C36" s="13">
        <v>44294</v>
      </c>
      <c r="D36" s="13">
        <v>44300</v>
      </c>
      <c r="E36" s="13"/>
      <c r="F36" s="13"/>
      <c r="G36" s="1">
        <f t="shared" si="0"/>
        <v>6</v>
      </c>
      <c r="H36" s="12">
        <f t="shared" si="1"/>
        <v>2942.7599999999998</v>
      </c>
    </row>
    <row r="37" spans="1:8" x14ac:dyDescent="0.3">
      <c r="A37" s="19" t="s">
        <v>52</v>
      </c>
      <c r="B37" s="12">
        <v>80.22</v>
      </c>
      <c r="C37" s="13">
        <v>44281</v>
      </c>
      <c r="D37" s="13">
        <v>44300</v>
      </c>
      <c r="E37" s="13"/>
      <c r="F37" s="13"/>
      <c r="G37" s="1">
        <f t="shared" si="0"/>
        <v>19</v>
      </c>
      <c r="H37" s="12">
        <f t="shared" si="1"/>
        <v>1524.18</v>
      </c>
    </row>
    <row r="38" spans="1:8" x14ac:dyDescent="0.3">
      <c r="A38" s="19" t="s">
        <v>53</v>
      </c>
      <c r="B38" s="12">
        <v>74.27</v>
      </c>
      <c r="C38" s="13">
        <v>44261</v>
      </c>
      <c r="D38" s="13">
        <v>44300</v>
      </c>
      <c r="E38" s="13"/>
      <c r="F38" s="13"/>
      <c r="G38" s="1">
        <f t="shared" si="0"/>
        <v>39</v>
      </c>
      <c r="H38" s="12">
        <f t="shared" si="1"/>
        <v>2896.5299999999997</v>
      </c>
    </row>
    <row r="39" spans="1:8" x14ac:dyDescent="0.3">
      <c r="A39" s="19" t="s">
        <v>54</v>
      </c>
      <c r="B39" s="12">
        <v>64.13</v>
      </c>
      <c r="C39" s="13">
        <v>44281</v>
      </c>
      <c r="D39" s="13">
        <v>44300</v>
      </c>
      <c r="E39" s="13"/>
      <c r="F39" s="13"/>
      <c r="G39" s="1">
        <f t="shared" si="0"/>
        <v>19</v>
      </c>
      <c r="H39" s="12">
        <f t="shared" si="1"/>
        <v>1218.4699999999998</v>
      </c>
    </row>
    <row r="40" spans="1:8" x14ac:dyDescent="0.3">
      <c r="A40" s="19" t="s">
        <v>56</v>
      </c>
      <c r="B40" s="12">
        <v>17.420000000000002</v>
      </c>
      <c r="C40" s="13">
        <v>44262</v>
      </c>
      <c r="D40" s="13">
        <v>44300</v>
      </c>
      <c r="E40" s="13"/>
      <c r="F40" s="13"/>
      <c r="G40" s="1">
        <f t="shared" si="0"/>
        <v>38</v>
      </c>
      <c r="H40" s="12">
        <f t="shared" si="1"/>
        <v>661.96</v>
      </c>
    </row>
    <row r="41" spans="1:8" x14ac:dyDescent="0.3">
      <c r="A41" s="19" t="s">
        <v>79</v>
      </c>
      <c r="B41" s="12">
        <v>128.47999999999999</v>
      </c>
      <c r="C41" s="13">
        <v>44242</v>
      </c>
      <c r="D41" s="13">
        <v>44329</v>
      </c>
      <c r="E41" s="13"/>
      <c r="F41" s="13"/>
      <c r="G41" s="1">
        <f t="shared" si="0"/>
        <v>87</v>
      </c>
      <c r="H41" s="12">
        <f t="shared" si="1"/>
        <v>11177.759999999998</v>
      </c>
    </row>
    <row r="42" spans="1:8" x14ac:dyDescent="0.3">
      <c r="A42" s="19" t="s">
        <v>80</v>
      </c>
      <c r="B42" s="12">
        <v>242</v>
      </c>
      <c r="C42" s="13">
        <v>44242</v>
      </c>
      <c r="D42" s="13">
        <v>44329</v>
      </c>
      <c r="E42" s="13"/>
      <c r="F42" s="13"/>
      <c r="G42" s="1">
        <f t="shared" si="0"/>
        <v>87</v>
      </c>
      <c r="H42" s="12">
        <f t="shared" si="1"/>
        <v>21054</v>
      </c>
    </row>
    <row r="43" spans="1:8" x14ac:dyDescent="0.3">
      <c r="A43" s="19" t="s">
        <v>78</v>
      </c>
      <c r="B43" s="12">
        <v>104.5</v>
      </c>
      <c r="C43" s="13">
        <v>44255</v>
      </c>
      <c r="D43" s="13">
        <v>44329</v>
      </c>
      <c r="E43" s="13"/>
      <c r="F43" s="13"/>
      <c r="G43" s="1">
        <f t="shared" si="0"/>
        <v>74</v>
      </c>
      <c r="H43" s="12">
        <f t="shared" si="1"/>
        <v>7733</v>
      </c>
    </row>
    <row r="44" spans="1:8" x14ac:dyDescent="0.3">
      <c r="A44" s="19" t="s">
        <v>76</v>
      </c>
      <c r="B44" s="12">
        <v>101.64</v>
      </c>
      <c r="C44" s="13">
        <v>44284</v>
      </c>
      <c r="D44" s="13">
        <v>44329</v>
      </c>
      <c r="E44" s="13"/>
      <c r="F44" s="13"/>
      <c r="G44" s="1">
        <f t="shared" si="0"/>
        <v>45</v>
      </c>
      <c r="H44" s="12">
        <f t="shared" si="1"/>
        <v>4573.8</v>
      </c>
    </row>
    <row r="45" spans="1:8" x14ac:dyDescent="0.3">
      <c r="A45" s="19" t="s">
        <v>74</v>
      </c>
      <c r="B45" s="12">
        <v>230.36</v>
      </c>
      <c r="C45" s="13">
        <v>44265</v>
      </c>
      <c r="D45" s="13">
        <v>44329</v>
      </c>
      <c r="E45" s="13"/>
      <c r="F45" s="13"/>
      <c r="G45" s="1">
        <f t="shared" si="0"/>
        <v>64</v>
      </c>
      <c r="H45" s="12">
        <f t="shared" si="1"/>
        <v>14743.04</v>
      </c>
    </row>
    <row r="46" spans="1:8" x14ac:dyDescent="0.3">
      <c r="A46" s="19" t="s">
        <v>72</v>
      </c>
      <c r="B46" s="12">
        <v>88.73</v>
      </c>
      <c r="C46" s="13">
        <v>44265</v>
      </c>
      <c r="D46" s="13">
        <v>44329</v>
      </c>
      <c r="E46" s="13"/>
      <c r="F46" s="13"/>
      <c r="G46" s="1">
        <f t="shared" si="0"/>
        <v>64</v>
      </c>
      <c r="H46" s="12">
        <f t="shared" si="1"/>
        <v>5678.72</v>
      </c>
    </row>
    <row r="47" spans="1:8" x14ac:dyDescent="0.3">
      <c r="A47" s="19" t="s">
        <v>71</v>
      </c>
      <c r="B47" s="12">
        <v>182.02</v>
      </c>
      <c r="C47" s="13">
        <v>44265</v>
      </c>
      <c r="D47" s="13">
        <v>44329</v>
      </c>
      <c r="E47" s="13"/>
      <c r="F47" s="13"/>
      <c r="G47" s="1">
        <f t="shared" si="0"/>
        <v>64</v>
      </c>
      <c r="H47" s="12">
        <f t="shared" si="1"/>
        <v>11649.28</v>
      </c>
    </row>
    <row r="48" spans="1:8" x14ac:dyDescent="0.3">
      <c r="A48" s="19" t="s">
        <v>70</v>
      </c>
      <c r="B48" s="12">
        <v>524.70000000000005</v>
      </c>
      <c r="C48" s="13">
        <v>44255</v>
      </c>
      <c r="D48" s="13">
        <v>44329</v>
      </c>
      <c r="E48" s="13"/>
      <c r="F48" s="13"/>
      <c r="G48" s="1">
        <f t="shared" si="0"/>
        <v>74</v>
      </c>
      <c r="H48" s="12">
        <f t="shared" si="1"/>
        <v>38827.800000000003</v>
      </c>
    </row>
    <row r="49" spans="1:8" x14ac:dyDescent="0.3">
      <c r="A49" s="19" t="s">
        <v>66</v>
      </c>
      <c r="B49" s="12">
        <v>4.4000000000000004</v>
      </c>
      <c r="C49" s="13">
        <v>44260</v>
      </c>
      <c r="D49" s="13">
        <v>44329</v>
      </c>
      <c r="E49" s="13"/>
      <c r="F49" s="13"/>
      <c r="G49" s="1">
        <f t="shared" si="0"/>
        <v>69</v>
      </c>
      <c r="H49" s="12">
        <f t="shared" si="1"/>
        <v>303.60000000000002</v>
      </c>
    </row>
    <row r="50" spans="1:8" x14ac:dyDescent="0.3">
      <c r="A50" s="19" t="s">
        <v>65</v>
      </c>
      <c r="B50" s="12">
        <v>58.52</v>
      </c>
      <c r="C50" s="13">
        <v>44260</v>
      </c>
      <c r="D50" s="13">
        <v>44329</v>
      </c>
      <c r="E50" s="13"/>
      <c r="F50" s="13"/>
      <c r="G50" s="1">
        <f t="shared" si="0"/>
        <v>69</v>
      </c>
      <c r="H50" s="12">
        <f t="shared" si="1"/>
        <v>4037.88</v>
      </c>
    </row>
    <row r="51" spans="1:8" x14ac:dyDescent="0.3">
      <c r="A51" s="19" t="s">
        <v>64</v>
      </c>
      <c r="B51" s="12">
        <v>28.71</v>
      </c>
      <c r="C51" s="13">
        <v>44284</v>
      </c>
      <c r="D51" s="13">
        <v>44329</v>
      </c>
      <c r="E51" s="13"/>
      <c r="F51" s="13"/>
      <c r="G51" s="1">
        <f t="shared" si="0"/>
        <v>45</v>
      </c>
      <c r="H51" s="12">
        <f t="shared" si="1"/>
        <v>1291.95</v>
      </c>
    </row>
    <row r="52" spans="1:8" x14ac:dyDescent="0.3">
      <c r="A52" s="19" t="s">
        <v>63</v>
      </c>
      <c r="B52" s="12">
        <v>52.8</v>
      </c>
      <c r="C52" s="13">
        <v>44284</v>
      </c>
      <c r="D52" s="13">
        <v>44329</v>
      </c>
      <c r="E52" s="13"/>
      <c r="F52" s="13"/>
      <c r="G52" s="1">
        <f t="shared" si="0"/>
        <v>45</v>
      </c>
      <c r="H52" s="12">
        <f t="shared" si="1"/>
        <v>2376</v>
      </c>
    </row>
    <row r="53" spans="1:8" x14ac:dyDescent="0.3">
      <c r="A53" s="19" t="s">
        <v>62</v>
      </c>
      <c r="B53" s="12">
        <v>74.8</v>
      </c>
      <c r="C53" s="13">
        <v>44284</v>
      </c>
      <c r="D53" s="13">
        <v>44329</v>
      </c>
      <c r="E53" s="13"/>
      <c r="F53" s="13"/>
      <c r="G53" s="1">
        <f t="shared" si="0"/>
        <v>45</v>
      </c>
      <c r="H53" s="12">
        <f t="shared" si="1"/>
        <v>3366</v>
      </c>
    </row>
    <row r="54" spans="1:8" x14ac:dyDescent="0.3">
      <c r="A54" s="19" t="s">
        <v>61</v>
      </c>
      <c r="B54" s="12">
        <v>186.34</v>
      </c>
      <c r="C54" s="13">
        <v>44255</v>
      </c>
      <c r="D54" s="13">
        <v>44329</v>
      </c>
      <c r="E54" s="13"/>
      <c r="F54" s="13"/>
      <c r="G54" s="1">
        <f t="shared" si="0"/>
        <v>74</v>
      </c>
      <c r="H54" s="12">
        <f t="shared" si="1"/>
        <v>13789.16</v>
      </c>
    </row>
    <row r="55" spans="1:8" x14ac:dyDescent="0.3">
      <c r="A55" s="19" t="s">
        <v>60</v>
      </c>
      <c r="B55" s="12">
        <v>15.82</v>
      </c>
      <c r="C55" s="13">
        <v>44315</v>
      </c>
      <c r="D55" s="13">
        <v>44329</v>
      </c>
      <c r="E55" s="13"/>
      <c r="F55" s="13"/>
      <c r="G55" s="1">
        <f t="shared" si="0"/>
        <v>14</v>
      </c>
      <c r="H55" s="12">
        <f t="shared" si="1"/>
        <v>221.48000000000002</v>
      </c>
    </row>
    <row r="56" spans="1:8" x14ac:dyDescent="0.3">
      <c r="A56" s="19" t="s">
        <v>58</v>
      </c>
      <c r="B56" s="12">
        <v>7.3</v>
      </c>
      <c r="C56" s="13">
        <v>44255</v>
      </c>
      <c r="D56" s="13">
        <v>44329</v>
      </c>
      <c r="E56" s="13"/>
      <c r="F56" s="13"/>
      <c r="G56" s="1">
        <f t="shared" si="0"/>
        <v>74</v>
      </c>
      <c r="H56" s="12">
        <f t="shared" si="1"/>
        <v>540.19999999999993</v>
      </c>
    </row>
    <row r="57" spans="1:8" x14ac:dyDescent="0.3">
      <c r="A57" s="19" t="s">
        <v>57</v>
      </c>
      <c r="B57" s="12">
        <v>52.32</v>
      </c>
      <c r="C57" s="13">
        <v>44304</v>
      </c>
      <c r="D57" s="13">
        <v>44329</v>
      </c>
      <c r="E57" s="13"/>
      <c r="F57" s="13"/>
      <c r="G57" s="1">
        <f t="shared" si="0"/>
        <v>25</v>
      </c>
      <c r="H57" s="12">
        <f t="shared" si="1"/>
        <v>1308</v>
      </c>
    </row>
    <row r="58" spans="1:8" x14ac:dyDescent="0.3">
      <c r="A58" s="19" t="s">
        <v>81</v>
      </c>
      <c r="B58" s="12">
        <v>1850</v>
      </c>
      <c r="C58" s="13">
        <v>44358</v>
      </c>
      <c r="D58" s="13">
        <v>44351</v>
      </c>
      <c r="E58" s="13"/>
      <c r="F58" s="13"/>
      <c r="G58" s="1">
        <f t="shared" si="0"/>
        <v>-7</v>
      </c>
      <c r="H58" s="12">
        <f t="shared" si="1"/>
        <v>-12950</v>
      </c>
    </row>
    <row r="59" spans="1:8" x14ac:dyDescent="0.3">
      <c r="A59" s="19" t="s">
        <v>82</v>
      </c>
      <c r="B59" s="12">
        <v>737.7</v>
      </c>
      <c r="C59" s="13">
        <v>44346</v>
      </c>
      <c r="D59" s="13">
        <v>44351</v>
      </c>
      <c r="E59" s="13"/>
      <c r="F59" s="13"/>
      <c r="G59" s="1">
        <f t="shared" si="0"/>
        <v>5</v>
      </c>
      <c r="H59" s="12">
        <f t="shared" si="1"/>
        <v>3688.5</v>
      </c>
    </row>
    <row r="60" spans="1:8" x14ac:dyDescent="0.3">
      <c r="A60" s="19" t="s">
        <v>83</v>
      </c>
      <c r="B60" s="12">
        <v>571.42999999999995</v>
      </c>
      <c r="C60" s="13">
        <v>44380</v>
      </c>
      <c r="D60" s="13">
        <v>44351</v>
      </c>
      <c r="E60" s="13"/>
      <c r="F60" s="13"/>
      <c r="G60" s="1">
        <f t="shared" si="0"/>
        <v>-29</v>
      </c>
      <c r="H60" s="12">
        <f t="shared" si="1"/>
        <v>-16571.469999999998</v>
      </c>
    </row>
    <row r="61" spans="1:8" x14ac:dyDescent="0.3">
      <c r="A61" s="19" t="s">
        <v>84</v>
      </c>
      <c r="B61" s="12">
        <v>857.14</v>
      </c>
      <c r="C61" s="13">
        <v>44405</v>
      </c>
      <c r="D61" s="13">
        <v>44351</v>
      </c>
      <c r="E61" s="13"/>
      <c r="F61" s="13"/>
      <c r="G61" s="1">
        <f t="shared" si="0"/>
        <v>-54</v>
      </c>
      <c r="H61" s="12">
        <f t="shared" si="1"/>
        <v>-46285.56</v>
      </c>
    </row>
    <row r="62" spans="1:8" x14ac:dyDescent="0.3">
      <c r="A62" s="19" t="s">
        <v>85</v>
      </c>
      <c r="B62" s="12">
        <v>609.52</v>
      </c>
      <c r="C62" s="13">
        <v>44381</v>
      </c>
      <c r="D62" s="13">
        <v>44351</v>
      </c>
      <c r="E62" s="13"/>
      <c r="F62" s="13"/>
      <c r="G62" s="1">
        <f t="shared" si="0"/>
        <v>-30</v>
      </c>
      <c r="H62" s="12">
        <f t="shared" si="1"/>
        <v>-18285.599999999999</v>
      </c>
    </row>
    <row r="63" spans="1:8" x14ac:dyDescent="0.3">
      <c r="A63" s="19" t="s">
        <v>86</v>
      </c>
      <c r="B63" s="12">
        <v>155</v>
      </c>
      <c r="C63" s="13">
        <v>44343</v>
      </c>
      <c r="D63" s="13">
        <v>44351</v>
      </c>
      <c r="E63" s="13"/>
      <c r="F63" s="13"/>
      <c r="G63" s="1">
        <f t="shared" si="0"/>
        <v>8</v>
      </c>
      <c r="H63" s="12">
        <f t="shared" si="1"/>
        <v>1240</v>
      </c>
    </row>
    <row r="64" spans="1:8" x14ac:dyDescent="0.3">
      <c r="A64" s="19" t="s">
        <v>87</v>
      </c>
      <c r="B64" s="12">
        <v>522</v>
      </c>
      <c r="C64" s="13">
        <v>44343</v>
      </c>
      <c r="D64" s="13">
        <v>44351</v>
      </c>
      <c r="E64" s="13"/>
      <c r="F64" s="13"/>
      <c r="G64" s="1">
        <f t="shared" si="0"/>
        <v>8</v>
      </c>
      <c r="H64" s="12">
        <f t="shared" si="1"/>
        <v>4176</v>
      </c>
    </row>
    <row r="65" spans="1:8" x14ac:dyDescent="0.3">
      <c r="A65" s="19" t="s">
        <v>88</v>
      </c>
      <c r="B65" s="12">
        <v>118.85</v>
      </c>
      <c r="C65" s="13">
        <v>44343</v>
      </c>
      <c r="D65" s="13">
        <v>44351</v>
      </c>
      <c r="E65" s="13"/>
      <c r="F65" s="13"/>
      <c r="G65" s="1">
        <f t="shared" si="0"/>
        <v>8</v>
      </c>
      <c r="H65" s="12">
        <f t="shared" si="1"/>
        <v>950.8</v>
      </c>
    </row>
    <row r="66" spans="1:8" x14ac:dyDescent="0.3">
      <c r="A66" s="19" t="s">
        <v>89</v>
      </c>
      <c r="B66" s="12">
        <v>315</v>
      </c>
      <c r="C66" s="13">
        <v>44345</v>
      </c>
      <c r="D66" s="13">
        <v>44351</v>
      </c>
      <c r="E66" s="13"/>
      <c r="F66" s="13"/>
      <c r="G66" s="1">
        <f t="shared" si="0"/>
        <v>6</v>
      </c>
      <c r="H66" s="12">
        <f t="shared" si="1"/>
        <v>1890</v>
      </c>
    </row>
    <row r="67" spans="1:8" x14ac:dyDescent="0.3">
      <c r="A67" s="19" t="s">
        <v>90</v>
      </c>
      <c r="B67" s="12">
        <v>199</v>
      </c>
      <c r="C67" s="13">
        <v>44343</v>
      </c>
      <c r="D67" s="13">
        <v>44351</v>
      </c>
      <c r="E67" s="13"/>
      <c r="F67" s="13"/>
      <c r="G67" s="1">
        <f t="shared" si="0"/>
        <v>8</v>
      </c>
      <c r="H67" s="12">
        <f t="shared" si="1"/>
        <v>1592</v>
      </c>
    </row>
    <row r="68" spans="1:8" x14ac:dyDescent="0.3">
      <c r="A68" s="19" t="s">
        <v>91</v>
      </c>
      <c r="B68" s="12">
        <v>196</v>
      </c>
      <c r="C68" s="13">
        <v>44374</v>
      </c>
      <c r="D68" s="13">
        <v>44351</v>
      </c>
      <c r="E68" s="13"/>
      <c r="F68" s="13"/>
      <c r="G68" s="1">
        <f t="shared" si="0"/>
        <v>-23</v>
      </c>
      <c r="H68" s="12">
        <f t="shared" si="1"/>
        <v>-4508</v>
      </c>
    </row>
    <row r="69" spans="1:8" x14ac:dyDescent="0.3">
      <c r="A69" s="19" t="s">
        <v>92</v>
      </c>
      <c r="B69" s="12">
        <v>874</v>
      </c>
      <c r="C69" s="13">
        <v>44374</v>
      </c>
      <c r="D69" s="13">
        <v>44351</v>
      </c>
      <c r="E69" s="13"/>
      <c r="F69" s="13"/>
      <c r="G69" s="1">
        <f t="shared" ref="G69:G132" si="2">D69-C69-(F69-E69)</f>
        <v>-23</v>
      </c>
      <c r="H69" s="12">
        <f t="shared" ref="H69:H132" si="3">B69*G69</f>
        <v>-20102</v>
      </c>
    </row>
    <row r="70" spans="1:8" x14ac:dyDescent="0.3">
      <c r="A70" s="19" t="s">
        <v>93</v>
      </c>
      <c r="B70" s="12">
        <v>185.13</v>
      </c>
      <c r="C70" s="13">
        <v>44374</v>
      </c>
      <c r="D70" s="13">
        <v>44355</v>
      </c>
      <c r="E70" s="13"/>
      <c r="F70" s="13"/>
      <c r="G70" s="1">
        <f t="shared" si="2"/>
        <v>-19</v>
      </c>
      <c r="H70" s="12">
        <f t="shared" si="3"/>
        <v>-3517.47</v>
      </c>
    </row>
    <row r="71" spans="1:8" x14ac:dyDescent="0.3">
      <c r="A71" s="19" t="s">
        <v>94</v>
      </c>
      <c r="B71" s="12">
        <v>37.9</v>
      </c>
      <c r="C71" s="13">
        <v>44339</v>
      </c>
      <c r="D71" s="13">
        <v>44355</v>
      </c>
      <c r="E71" s="13"/>
      <c r="F71" s="13"/>
      <c r="G71" s="1">
        <f t="shared" si="2"/>
        <v>16</v>
      </c>
      <c r="H71" s="12">
        <f t="shared" si="3"/>
        <v>606.4</v>
      </c>
    </row>
    <row r="72" spans="1:8" x14ac:dyDescent="0.3">
      <c r="A72" s="19" t="s">
        <v>95</v>
      </c>
      <c r="B72" s="12">
        <v>13.11</v>
      </c>
      <c r="C72" s="13">
        <v>44339</v>
      </c>
      <c r="D72" s="13">
        <v>44355</v>
      </c>
      <c r="E72" s="13"/>
      <c r="F72" s="13"/>
      <c r="G72" s="1">
        <f t="shared" si="2"/>
        <v>16</v>
      </c>
      <c r="H72" s="12">
        <f t="shared" si="3"/>
        <v>209.76</v>
      </c>
    </row>
    <row r="73" spans="1:8" x14ac:dyDescent="0.3">
      <c r="A73" s="19" t="s">
        <v>96</v>
      </c>
      <c r="B73" s="12">
        <v>147.11000000000001</v>
      </c>
      <c r="C73" s="13">
        <v>44371</v>
      </c>
      <c r="D73" s="13">
        <v>44355</v>
      </c>
      <c r="E73" s="13"/>
      <c r="F73" s="13"/>
      <c r="G73" s="1">
        <f t="shared" si="2"/>
        <v>-16</v>
      </c>
      <c r="H73" s="12">
        <f t="shared" si="3"/>
        <v>-2353.7600000000002</v>
      </c>
    </row>
    <row r="74" spans="1:8" x14ac:dyDescent="0.3">
      <c r="A74" s="19" t="s">
        <v>97</v>
      </c>
      <c r="B74" s="12">
        <v>60</v>
      </c>
      <c r="C74" s="13">
        <v>44358</v>
      </c>
      <c r="D74" s="13">
        <v>44355</v>
      </c>
      <c r="E74" s="13"/>
      <c r="F74" s="13"/>
      <c r="G74" s="1">
        <f t="shared" si="2"/>
        <v>-3</v>
      </c>
      <c r="H74" s="12">
        <f t="shared" si="3"/>
        <v>-180</v>
      </c>
    </row>
    <row r="75" spans="1:8" x14ac:dyDescent="0.3">
      <c r="A75" s="19" t="s">
        <v>98</v>
      </c>
      <c r="B75" s="12">
        <v>735</v>
      </c>
      <c r="C75" s="13">
        <v>44363</v>
      </c>
      <c r="D75" s="13">
        <v>44355</v>
      </c>
      <c r="E75" s="13"/>
      <c r="F75" s="13"/>
      <c r="G75" s="1">
        <f t="shared" si="2"/>
        <v>-8</v>
      </c>
      <c r="H75" s="12">
        <f t="shared" si="3"/>
        <v>-5880</v>
      </c>
    </row>
    <row r="76" spans="1:8" x14ac:dyDescent="0.3">
      <c r="A76" s="19" t="s">
        <v>99</v>
      </c>
      <c r="B76" s="12">
        <v>1686.88</v>
      </c>
      <c r="C76" s="13">
        <v>44374</v>
      </c>
      <c r="D76" s="13">
        <v>44355</v>
      </c>
      <c r="E76" s="13"/>
      <c r="F76" s="13"/>
      <c r="G76" s="1">
        <f t="shared" si="2"/>
        <v>-19</v>
      </c>
      <c r="H76" s="12">
        <f t="shared" si="3"/>
        <v>-32050.720000000001</v>
      </c>
    </row>
    <row r="77" spans="1:8" x14ac:dyDescent="0.3">
      <c r="A77" s="19" t="s">
        <v>100</v>
      </c>
      <c r="B77" s="12">
        <v>2080</v>
      </c>
      <c r="C77" s="13">
        <v>44339</v>
      </c>
      <c r="D77" s="13">
        <v>44355</v>
      </c>
      <c r="E77" s="13"/>
      <c r="F77" s="13"/>
      <c r="G77" s="1">
        <f t="shared" si="2"/>
        <v>16</v>
      </c>
      <c r="H77" s="12">
        <f t="shared" si="3"/>
        <v>33280</v>
      </c>
    </row>
    <row r="78" spans="1:8" x14ac:dyDescent="0.3">
      <c r="A78" s="19" t="s">
        <v>101</v>
      </c>
      <c r="B78" s="12">
        <v>339.75</v>
      </c>
      <c r="C78" s="13">
        <v>44363</v>
      </c>
      <c r="D78" s="13">
        <v>44355</v>
      </c>
      <c r="E78" s="13"/>
      <c r="F78" s="13"/>
      <c r="G78" s="1">
        <f t="shared" si="2"/>
        <v>-8</v>
      </c>
      <c r="H78" s="12">
        <f t="shared" si="3"/>
        <v>-2718</v>
      </c>
    </row>
    <row r="79" spans="1:8" x14ac:dyDescent="0.3">
      <c r="A79" s="19" t="s">
        <v>102</v>
      </c>
      <c r="B79" s="12">
        <v>86</v>
      </c>
      <c r="C79" s="13">
        <v>44363</v>
      </c>
      <c r="D79" s="13">
        <v>44355</v>
      </c>
      <c r="E79" s="13"/>
      <c r="F79" s="13"/>
      <c r="G79" s="1">
        <f t="shared" si="2"/>
        <v>-8</v>
      </c>
      <c r="H79" s="12">
        <f t="shared" si="3"/>
        <v>-688</v>
      </c>
    </row>
    <row r="80" spans="1:8" x14ac:dyDescent="0.3">
      <c r="A80" s="19" t="s">
        <v>103</v>
      </c>
      <c r="B80" s="12">
        <v>700.3</v>
      </c>
      <c r="C80" s="13">
        <v>44367</v>
      </c>
      <c r="D80" s="13">
        <v>44355</v>
      </c>
      <c r="E80" s="13"/>
      <c r="F80" s="13"/>
      <c r="G80" s="1">
        <f t="shared" si="2"/>
        <v>-12</v>
      </c>
      <c r="H80" s="12">
        <f t="shared" si="3"/>
        <v>-8403.5999999999985</v>
      </c>
    </row>
    <row r="81" spans="1:8" x14ac:dyDescent="0.3">
      <c r="A81" s="19" t="s">
        <v>104</v>
      </c>
      <c r="B81" s="12">
        <v>525</v>
      </c>
      <c r="C81" s="13">
        <v>44363</v>
      </c>
      <c r="D81" s="13">
        <v>44355</v>
      </c>
      <c r="E81" s="13"/>
      <c r="F81" s="13"/>
      <c r="G81" s="1">
        <f t="shared" si="2"/>
        <v>-8</v>
      </c>
      <c r="H81" s="12">
        <f t="shared" si="3"/>
        <v>-4200</v>
      </c>
    </row>
    <row r="82" spans="1:8" x14ac:dyDescent="0.3">
      <c r="A82" s="19" t="s">
        <v>105</v>
      </c>
      <c r="B82" s="12">
        <v>416.8</v>
      </c>
      <c r="C82" s="13">
        <v>44346</v>
      </c>
      <c r="D82" s="13">
        <v>44355</v>
      </c>
      <c r="E82" s="13"/>
      <c r="F82" s="13"/>
      <c r="G82" s="1">
        <f t="shared" si="2"/>
        <v>9</v>
      </c>
      <c r="H82" s="12">
        <f t="shared" si="3"/>
        <v>3751.2000000000003</v>
      </c>
    </row>
    <row r="83" spans="1:8" x14ac:dyDescent="0.3">
      <c r="A83" s="19" t="s">
        <v>106</v>
      </c>
      <c r="B83" s="12">
        <v>108.1</v>
      </c>
      <c r="C83" s="13">
        <v>44346</v>
      </c>
      <c r="D83" s="13">
        <v>44355</v>
      </c>
      <c r="E83" s="13"/>
      <c r="F83" s="13"/>
      <c r="G83" s="1">
        <f t="shared" si="2"/>
        <v>9</v>
      </c>
      <c r="H83" s="12">
        <f t="shared" si="3"/>
        <v>972.9</v>
      </c>
    </row>
    <row r="84" spans="1:8" x14ac:dyDescent="0.3">
      <c r="A84" s="19" t="s">
        <v>107</v>
      </c>
      <c r="B84" s="12">
        <v>185.79</v>
      </c>
      <c r="C84" s="13">
        <v>44345</v>
      </c>
      <c r="D84" s="13">
        <v>44355</v>
      </c>
      <c r="E84" s="13"/>
      <c r="F84" s="13"/>
      <c r="G84" s="1">
        <f t="shared" si="2"/>
        <v>10</v>
      </c>
      <c r="H84" s="12">
        <f t="shared" si="3"/>
        <v>1857.8999999999999</v>
      </c>
    </row>
    <row r="85" spans="1:8" x14ac:dyDescent="0.3">
      <c r="A85" s="19" t="s">
        <v>108</v>
      </c>
      <c r="B85" s="12">
        <v>36.049999999999997</v>
      </c>
      <c r="C85" s="13">
        <v>44344</v>
      </c>
      <c r="D85" s="13">
        <v>44355</v>
      </c>
      <c r="E85" s="13"/>
      <c r="F85" s="13"/>
      <c r="G85" s="1">
        <f t="shared" si="2"/>
        <v>11</v>
      </c>
      <c r="H85" s="12">
        <f t="shared" si="3"/>
        <v>396.54999999999995</v>
      </c>
    </row>
    <row r="86" spans="1:8" x14ac:dyDescent="0.3">
      <c r="A86" s="19" t="s">
        <v>109</v>
      </c>
      <c r="B86" s="12">
        <v>186.89</v>
      </c>
      <c r="C86" s="13">
        <v>44367</v>
      </c>
      <c r="D86" s="13">
        <v>44355</v>
      </c>
      <c r="E86" s="13"/>
      <c r="F86" s="13"/>
      <c r="G86" s="1">
        <f t="shared" si="2"/>
        <v>-12</v>
      </c>
      <c r="H86" s="12">
        <f t="shared" si="3"/>
        <v>-2242.6799999999998</v>
      </c>
    </row>
    <row r="87" spans="1:8" x14ac:dyDescent="0.3">
      <c r="A87" s="19" t="s">
        <v>110</v>
      </c>
      <c r="B87" s="12">
        <v>91.2</v>
      </c>
      <c r="C87" s="13">
        <v>44371</v>
      </c>
      <c r="D87" s="13">
        <v>44355</v>
      </c>
      <c r="E87" s="13"/>
      <c r="F87" s="13"/>
      <c r="G87" s="1">
        <f t="shared" si="2"/>
        <v>-16</v>
      </c>
      <c r="H87" s="12">
        <f t="shared" si="3"/>
        <v>-1459.2</v>
      </c>
    </row>
    <row r="88" spans="1:8" x14ac:dyDescent="0.3">
      <c r="A88" s="19" t="s">
        <v>111</v>
      </c>
      <c r="B88" s="12">
        <v>2017.98</v>
      </c>
      <c r="C88" s="13">
        <v>44343</v>
      </c>
      <c r="D88" s="13">
        <v>44358</v>
      </c>
      <c r="E88" s="13"/>
      <c r="F88" s="13"/>
      <c r="G88" s="1">
        <f t="shared" si="2"/>
        <v>15</v>
      </c>
      <c r="H88" s="12">
        <f t="shared" si="3"/>
        <v>30269.7</v>
      </c>
    </row>
    <row r="89" spans="1:8" x14ac:dyDescent="0.3">
      <c r="A89" s="19" t="s">
        <v>112</v>
      </c>
      <c r="B89" s="12">
        <v>2640</v>
      </c>
      <c r="C89" s="13">
        <v>44343</v>
      </c>
      <c r="D89" s="13">
        <v>44363</v>
      </c>
      <c r="E89" s="13"/>
      <c r="F89" s="13"/>
      <c r="G89" s="1">
        <f t="shared" si="2"/>
        <v>20</v>
      </c>
      <c r="H89" s="12">
        <f t="shared" si="3"/>
        <v>52800</v>
      </c>
    </row>
    <row r="90" spans="1:8" x14ac:dyDescent="0.3">
      <c r="A90" s="19" t="s">
        <v>113</v>
      </c>
      <c r="B90" s="12">
        <v>2400</v>
      </c>
      <c r="C90" s="13">
        <v>44344</v>
      </c>
      <c r="D90" s="13">
        <v>44358</v>
      </c>
      <c r="E90" s="13"/>
      <c r="F90" s="13"/>
      <c r="G90" s="1">
        <f t="shared" si="2"/>
        <v>14</v>
      </c>
      <c r="H90" s="12">
        <f t="shared" si="3"/>
        <v>33600</v>
      </c>
    </row>
    <row r="91" spans="1:8" x14ac:dyDescent="0.3">
      <c r="A91" s="19" t="s">
        <v>114</v>
      </c>
      <c r="B91" s="12">
        <v>29.45</v>
      </c>
      <c r="C91" s="13">
        <v>44343</v>
      </c>
      <c r="D91" s="13">
        <v>44358</v>
      </c>
      <c r="E91" s="13"/>
      <c r="F91" s="13"/>
      <c r="G91" s="1">
        <f t="shared" si="2"/>
        <v>15</v>
      </c>
      <c r="H91" s="12">
        <f t="shared" si="3"/>
        <v>441.75</v>
      </c>
    </row>
    <row r="92" spans="1:8" x14ac:dyDescent="0.3">
      <c r="A92" s="19" t="s">
        <v>115</v>
      </c>
      <c r="B92" s="12">
        <v>770</v>
      </c>
      <c r="C92" s="13">
        <v>44343</v>
      </c>
      <c r="D92" s="13">
        <v>44358</v>
      </c>
      <c r="E92" s="13"/>
      <c r="F92" s="13"/>
      <c r="G92" s="1">
        <f t="shared" si="2"/>
        <v>15</v>
      </c>
      <c r="H92" s="12">
        <f t="shared" si="3"/>
        <v>11550</v>
      </c>
    </row>
    <row r="93" spans="1:8" x14ac:dyDescent="0.3">
      <c r="A93" s="19" t="s">
        <v>60</v>
      </c>
      <c r="B93" s="12">
        <v>71.930000000000007</v>
      </c>
      <c r="C93" s="13">
        <v>44315</v>
      </c>
      <c r="D93" s="13">
        <v>44358</v>
      </c>
      <c r="E93" s="13"/>
      <c r="F93" s="13"/>
      <c r="G93" s="1">
        <f t="shared" si="2"/>
        <v>43</v>
      </c>
      <c r="H93" s="12">
        <f t="shared" si="3"/>
        <v>3092.9900000000002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>
      <selection activeCell="A4" sqref="A4:H105"/>
    </sheetView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/>
      <c r="H4" s="12"/>
    </row>
    <row r="5" spans="1:8" x14ac:dyDescent="0.3">
      <c r="A5" s="19"/>
      <c r="B5" s="12"/>
      <c r="C5" s="13"/>
      <c r="D5" s="13"/>
      <c r="E5" s="13"/>
      <c r="F5" s="13"/>
      <c r="G5" s="1"/>
      <c r="H5" s="12"/>
    </row>
    <row r="6" spans="1:8" x14ac:dyDescent="0.3">
      <c r="A6" s="19"/>
      <c r="B6" s="12"/>
      <c r="C6" s="13"/>
      <c r="D6" s="13"/>
      <c r="E6" s="13"/>
      <c r="F6" s="13"/>
      <c r="G6" s="1"/>
      <c r="H6" s="12"/>
    </row>
    <row r="7" spans="1:8" x14ac:dyDescent="0.3">
      <c r="A7" s="19"/>
      <c r="B7" s="12"/>
      <c r="C7" s="13"/>
      <c r="D7" s="13"/>
      <c r="E7" s="13"/>
      <c r="F7" s="13"/>
      <c r="G7" s="1"/>
      <c r="H7" s="12"/>
    </row>
    <row r="8" spans="1:8" x14ac:dyDescent="0.3">
      <c r="A8" s="19"/>
      <c r="B8" s="12"/>
      <c r="C8" s="13"/>
      <c r="D8" s="13"/>
      <c r="E8" s="13"/>
      <c r="F8" s="13"/>
      <c r="G8" s="1"/>
      <c r="H8" s="12"/>
    </row>
    <row r="9" spans="1:8" x14ac:dyDescent="0.3">
      <c r="A9" s="19"/>
      <c r="B9" s="12"/>
      <c r="C9" s="13"/>
      <c r="D9" s="13"/>
      <c r="E9" s="13"/>
      <c r="F9" s="13"/>
      <c r="G9" s="1"/>
      <c r="H9" s="12"/>
    </row>
    <row r="10" spans="1:8" x14ac:dyDescent="0.3">
      <c r="A10" s="19"/>
      <c r="B10" s="12"/>
      <c r="C10" s="13"/>
      <c r="D10" s="13"/>
      <c r="E10" s="13"/>
      <c r="F10" s="13"/>
      <c r="G10" s="1"/>
      <c r="H10" s="12"/>
    </row>
    <row r="11" spans="1:8" x14ac:dyDescent="0.3">
      <c r="A11" s="19"/>
      <c r="B11" s="12"/>
      <c r="C11" s="13"/>
      <c r="D11" s="13"/>
      <c r="E11" s="13"/>
      <c r="F11" s="13"/>
      <c r="G11" s="1"/>
      <c r="H11" s="12"/>
    </row>
    <row r="12" spans="1:8" x14ac:dyDescent="0.3">
      <c r="A12" s="19"/>
      <c r="B12" s="12"/>
      <c r="C12" s="13"/>
      <c r="D12" s="13"/>
      <c r="E12" s="13"/>
      <c r="F12" s="13"/>
      <c r="G12" s="1"/>
      <c r="H12" s="12"/>
    </row>
    <row r="13" spans="1:8" x14ac:dyDescent="0.3">
      <c r="A13" s="19"/>
      <c r="B13" s="12"/>
      <c r="C13" s="13"/>
      <c r="D13" s="13"/>
      <c r="E13" s="13"/>
      <c r="F13" s="13"/>
      <c r="G13" s="1"/>
      <c r="H13" s="12"/>
    </row>
    <row r="14" spans="1:8" x14ac:dyDescent="0.3">
      <c r="A14" s="19"/>
      <c r="B14" s="12"/>
      <c r="C14" s="13"/>
      <c r="D14" s="13"/>
      <c r="E14" s="13"/>
      <c r="F14" s="13"/>
      <c r="G14" s="1"/>
      <c r="H14" s="12"/>
    </row>
    <row r="15" spans="1:8" x14ac:dyDescent="0.3">
      <c r="A15" s="19"/>
      <c r="B15" s="12"/>
      <c r="C15" s="13"/>
      <c r="D15" s="13"/>
      <c r="E15" s="13"/>
      <c r="F15" s="13"/>
      <c r="G15" s="1"/>
      <c r="H15" s="12"/>
    </row>
    <row r="16" spans="1:8" x14ac:dyDescent="0.3">
      <c r="A16" s="19"/>
      <c r="B16" s="12"/>
      <c r="C16" s="13"/>
      <c r="D16" s="13"/>
      <c r="E16" s="13"/>
      <c r="F16" s="13"/>
      <c r="G16" s="1"/>
      <c r="H16" s="12"/>
    </row>
    <row r="17" spans="1:8" x14ac:dyDescent="0.3">
      <c r="A17" s="19"/>
      <c r="B17" s="12"/>
      <c r="C17" s="13"/>
      <c r="D17" s="13"/>
      <c r="E17" s="13"/>
      <c r="F17" s="13"/>
      <c r="G17" s="1"/>
      <c r="H17" s="12"/>
    </row>
    <row r="18" spans="1:8" x14ac:dyDescent="0.3">
      <c r="A18" s="19"/>
      <c r="B18" s="12"/>
      <c r="C18" s="13"/>
      <c r="D18" s="13"/>
      <c r="E18" s="13"/>
      <c r="F18" s="13"/>
      <c r="G18" s="1"/>
      <c r="H18" s="12"/>
    </row>
    <row r="19" spans="1:8" x14ac:dyDescent="0.3">
      <c r="A19" s="19"/>
      <c r="B19" s="12"/>
      <c r="C19" s="13"/>
      <c r="D19" s="13"/>
      <c r="E19" s="13"/>
      <c r="F19" s="13"/>
      <c r="G19" s="1"/>
      <c r="H19" s="12"/>
    </row>
    <row r="20" spans="1:8" x14ac:dyDescent="0.3">
      <c r="A20" s="19"/>
      <c r="B20" s="12"/>
      <c r="C20" s="13"/>
      <c r="D20" s="13"/>
      <c r="E20" s="13"/>
      <c r="F20" s="13"/>
      <c r="G20" s="1"/>
      <c r="H20" s="12"/>
    </row>
    <row r="21" spans="1:8" x14ac:dyDescent="0.3">
      <c r="A21" s="19"/>
      <c r="B21" s="12"/>
      <c r="C21" s="13"/>
      <c r="D21" s="13"/>
      <c r="E21" s="13"/>
      <c r="F21" s="13"/>
      <c r="G21" s="1"/>
      <c r="H21" s="12"/>
    </row>
    <row r="22" spans="1:8" x14ac:dyDescent="0.3">
      <c r="A22" s="19"/>
      <c r="B22" s="12"/>
      <c r="C22" s="13"/>
      <c r="D22" s="13"/>
      <c r="E22" s="13"/>
      <c r="F22" s="13"/>
      <c r="G22" s="1"/>
      <c r="H22" s="12"/>
    </row>
    <row r="23" spans="1:8" x14ac:dyDescent="0.3">
      <c r="A23" s="19"/>
      <c r="B23" s="12"/>
      <c r="C23" s="13"/>
      <c r="D23" s="13"/>
      <c r="E23" s="13"/>
      <c r="F23" s="13"/>
      <c r="G23" s="1"/>
      <c r="H23" s="12"/>
    </row>
    <row r="24" spans="1:8" x14ac:dyDescent="0.3">
      <c r="A24" s="19"/>
      <c r="B24" s="12"/>
      <c r="C24" s="13"/>
      <c r="D24" s="13"/>
      <c r="E24" s="13"/>
      <c r="F24" s="13"/>
      <c r="G24" s="1"/>
      <c r="H24" s="12"/>
    </row>
    <row r="25" spans="1:8" x14ac:dyDescent="0.3">
      <c r="A25" s="19"/>
      <c r="B25" s="12"/>
      <c r="C25" s="13"/>
      <c r="D25" s="13"/>
      <c r="E25" s="13"/>
      <c r="F25" s="13"/>
      <c r="G25" s="1"/>
      <c r="H25" s="12"/>
    </row>
    <row r="26" spans="1:8" x14ac:dyDescent="0.3">
      <c r="A26" s="19"/>
      <c r="B26" s="12"/>
      <c r="C26" s="13"/>
      <c r="D26" s="13"/>
      <c r="E26" s="13"/>
      <c r="F26" s="13"/>
      <c r="G26" s="1"/>
      <c r="H26" s="12"/>
    </row>
    <row r="27" spans="1:8" x14ac:dyDescent="0.3">
      <c r="A27" s="19"/>
      <c r="B27" s="12"/>
      <c r="C27" s="13"/>
      <c r="D27" s="13"/>
      <c r="E27" s="13"/>
      <c r="F27" s="13"/>
      <c r="G27" s="1"/>
      <c r="H27" s="12"/>
    </row>
    <row r="28" spans="1:8" x14ac:dyDescent="0.3">
      <c r="A28" s="19"/>
      <c r="B28" s="12"/>
      <c r="C28" s="13"/>
      <c r="D28" s="13"/>
      <c r="E28" s="13"/>
      <c r="F28" s="13"/>
      <c r="G28" s="1"/>
      <c r="H28" s="12"/>
    </row>
    <row r="29" spans="1:8" x14ac:dyDescent="0.3">
      <c r="A29" s="19"/>
      <c r="B29" s="12"/>
      <c r="C29" s="13"/>
      <c r="D29" s="13"/>
      <c r="E29" s="13"/>
      <c r="F29" s="13"/>
      <c r="G29" s="1"/>
      <c r="H29" s="12"/>
    </row>
    <row r="30" spans="1:8" x14ac:dyDescent="0.3">
      <c r="A30" s="19"/>
      <c r="B30" s="12"/>
      <c r="C30" s="13"/>
      <c r="D30" s="13"/>
      <c r="E30" s="13"/>
      <c r="F30" s="13"/>
      <c r="G30" s="1"/>
      <c r="H30" s="12"/>
    </row>
    <row r="31" spans="1:8" x14ac:dyDescent="0.3">
      <c r="A31" s="19"/>
      <c r="B31" s="12"/>
      <c r="C31" s="13"/>
      <c r="D31" s="13"/>
      <c r="E31" s="13"/>
      <c r="F31" s="13"/>
      <c r="G31" s="1"/>
      <c r="H31" s="12"/>
    </row>
    <row r="32" spans="1:8" x14ac:dyDescent="0.3">
      <c r="A32" s="19"/>
      <c r="B32" s="12"/>
      <c r="C32" s="13"/>
      <c r="D32" s="13"/>
      <c r="E32" s="13"/>
      <c r="F32" s="13"/>
      <c r="G32" s="1"/>
      <c r="H32" s="12"/>
    </row>
    <row r="33" spans="1:8" x14ac:dyDescent="0.3">
      <c r="A33" s="19"/>
      <c r="B33" s="12"/>
      <c r="C33" s="13"/>
      <c r="D33" s="13"/>
      <c r="E33" s="13"/>
      <c r="F33" s="13"/>
      <c r="G33" s="1"/>
      <c r="H33" s="12"/>
    </row>
    <row r="34" spans="1:8" x14ac:dyDescent="0.3">
      <c r="A34" s="19"/>
      <c r="B34" s="12"/>
      <c r="C34" s="13"/>
      <c r="D34" s="13"/>
      <c r="E34" s="13"/>
      <c r="F34" s="13"/>
      <c r="G34" s="1"/>
      <c r="H34" s="12"/>
    </row>
    <row r="35" spans="1:8" x14ac:dyDescent="0.3">
      <c r="A35" s="19"/>
      <c r="B35" s="12"/>
      <c r="C35" s="13"/>
      <c r="D35" s="13"/>
      <c r="E35" s="13"/>
      <c r="F35" s="13"/>
      <c r="G35" s="1"/>
      <c r="H35" s="12"/>
    </row>
    <row r="36" spans="1:8" x14ac:dyDescent="0.3">
      <c r="A36" s="19"/>
      <c r="B36" s="12"/>
      <c r="C36" s="13"/>
      <c r="D36" s="13"/>
      <c r="E36" s="13"/>
      <c r="F36" s="13"/>
      <c r="G36" s="1"/>
      <c r="H36" s="12"/>
    </row>
    <row r="37" spans="1:8" x14ac:dyDescent="0.3">
      <c r="A37" s="19"/>
      <c r="B37" s="12"/>
      <c r="C37" s="13"/>
      <c r="D37" s="13"/>
      <c r="E37" s="13"/>
      <c r="F37" s="13"/>
      <c r="G37" s="1"/>
      <c r="H37" s="12"/>
    </row>
    <row r="38" spans="1:8" x14ac:dyDescent="0.3">
      <c r="A38" s="19"/>
      <c r="B38" s="12"/>
      <c r="C38" s="13"/>
      <c r="D38" s="13"/>
      <c r="E38" s="13"/>
      <c r="F38" s="13"/>
      <c r="G38" s="1"/>
      <c r="H38" s="12"/>
    </row>
    <row r="39" spans="1:8" x14ac:dyDescent="0.3">
      <c r="A39" s="19"/>
      <c r="B39" s="12"/>
      <c r="C39" s="13"/>
      <c r="D39" s="13"/>
      <c r="E39" s="13"/>
      <c r="F39" s="13"/>
      <c r="G39" s="1"/>
      <c r="H39" s="12"/>
    </row>
    <row r="40" spans="1:8" x14ac:dyDescent="0.3">
      <c r="A40" s="19"/>
      <c r="B40" s="12"/>
      <c r="C40" s="13"/>
      <c r="D40" s="13"/>
      <c r="E40" s="13"/>
      <c r="F40" s="13"/>
      <c r="G40" s="1"/>
      <c r="H40" s="12"/>
    </row>
    <row r="41" spans="1:8" x14ac:dyDescent="0.3">
      <c r="A41" s="19"/>
      <c r="B41" s="12"/>
      <c r="C41" s="13"/>
      <c r="D41" s="13"/>
      <c r="E41" s="13"/>
      <c r="F41" s="13"/>
      <c r="G41" s="1"/>
      <c r="H41" s="12"/>
    </row>
    <row r="42" spans="1:8" x14ac:dyDescent="0.3">
      <c r="A42" s="19"/>
      <c r="B42" s="12"/>
      <c r="C42" s="13"/>
      <c r="D42" s="13"/>
      <c r="E42" s="13"/>
      <c r="F42" s="13"/>
      <c r="G42" s="1"/>
      <c r="H42" s="12"/>
    </row>
    <row r="43" spans="1:8" x14ac:dyDescent="0.3">
      <c r="A43" s="19"/>
      <c r="B43" s="12"/>
      <c r="C43" s="13"/>
      <c r="D43" s="13"/>
      <c r="E43" s="13"/>
      <c r="F43" s="13"/>
      <c r="G43" s="1"/>
      <c r="H43" s="12"/>
    </row>
    <row r="44" spans="1:8" x14ac:dyDescent="0.3">
      <c r="A44" s="19"/>
      <c r="B44" s="12"/>
      <c r="C44" s="13"/>
      <c r="D44" s="13"/>
      <c r="E44" s="13"/>
      <c r="F44" s="13"/>
      <c r="G44" s="1"/>
      <c r="H44" s="12"/>
    </row>
    <row r="45" spans="1:8" x14ac:dyDescent="0.3">
      <c r="A45" s="19"/>
      <c r="B45" s="12"/>
      <c r="C45" s="13"/>
      <c r="D45" s="13"/>
      <c r="E45" s="13"/>
      <c r="F45" s="13"/>
      <c r="G45" s="1"/>
      <c r="H45" s="12"/>
    </row>
    <row r="46" spans="1:8" x14ac:dyDescent="0.3">
      <c r="A46" s="19"/>
      <c r="B46" s="12"/>
      <c r="C46" s="13"/>
      <c r="D46" s="13"/>
      <c r="E46" s="13"/>
      <c r="F46" s="13"/>
      <c r="G46" s="1"/>
      <c r="H46" s="12"/>
    </row>
    <row r="47" spans="1:8" x14ac:dyDescent="0.3">
      <c r="A47" s="19"/>
      <c r="B47" s="12"/>
      <c r="C47" s="13"/>
      <c r="D47" s="13"/>
      <c r="E47" s="13"/>
      <c r="F47" s="13"/>
      <c r="G47" s="1"/>
      <c r="H47" s="12"/>
    </row>
    <row r="48" spans="1:8" x14ac:dyDescent="0.3">
      <c r="A48" s="19"/>
      <c r="B48" s="12"/>
      <c r="C48" s="13"/>
      <c r="D48" s="13"/>
      <c r="E48" s="13"/>
      <c r="F48" s="13"/>
      <c r="G48" s="1"/>
      <c r="H48" s="12"/>
    </row>
    <row r="49" spans="1:8" x14ac:dyDescent="0.3">
      <c r="A49" s="19"/>
      <c r="B49" s="12"/>
      <c r="C49" s="13"/>
      <c r="D49" s="13"/>
      <c r="E49" s="13"/>
      <c r="F49" s="13"/>
      <c r="G49" s="1"/>
      <c r="H49" s="12"/>
    </row>
    <row r="50" spans="1:8" x14ac:dyDescent="0.3">
      <c r="A50" s="19"/>
      <c r="B50" s="12"/>
      <c r="C50" s="13"/>
      <c r="D50" s="13"/>
      <c r="E50" s="13"/>
      <c r="F50" s="13"/>
      <c r="G50" s="1"/>
      <c r="H50" s="12"/>
    </row>
    <row r="51" spans="1:8" x14ac:dyDescent="0.3">
      <c r="A51" s="19"/>
      <c r="B51" s="12"/>
      <c r="C51" s="13"/>
      <c r="D51" s="13"/>
      <c r="E51" s="13"/>
      <c r="F51" s="13"/>
      <c r="G51" s="1"/>
      <c r="H51" s="12"/>
    </row>
    <row r="52" spans="1:8" x14ac:dyDescent="0.3">
      <c r="A52" s="19"/>
      <c r="B52" s="12"/>
      <c r="C52" s="13"/>
      <c r="D52" s="13"/>
      <c r="E52" s="13"/>
      <c r="F52" s="13"/>
      <c r="G52" s="1"/>
      <c r="H52" s="12"/>
    </row>
    <row r="53" spans="1:8" x14ac:dyDescent="0.3">
      <c r="A53" s="19"/>
      <c r="B53" s="12"/>
      <c r="C53" s="13"/>
      <c r="D53" s="13"/>
      <c r="E53" s="13"/>
      <c r="F53" s="13"/>
      <c r="G53" s="1"/>
      <c r="H53" s="12"/>
    </row>
    <row r="54" spans="1:8" x14ac:dyDescent="0.3">
      <c r="A54" s="19"/>
      <c r="B54" s="12"/>
      <c r="C54" s="13"/>
      <c r="D54" s="13"/>
      <c r="E54" s="13"/>
      <c r="F54" s="13"/>
      <c r="G54" s="1"/>
      <c r="H54" s="12"/>
    </row>
    <row r="55" spans="1:8" x14ac:dyDescent="0.3">
      <c r="A55" s="19"/>
      <c r="B55" s="12"/>
      <c r="C55" s="13"/>
      <c r="D55" s="13"/>
      <c r="E55" s="13"/>
      <c r="F55" s="13"/>
      <c r="G55" s="1"/>
      <c r="H55" s="12"/>
    </row>
    <row r="56" spans="1:8" x14ac:dyDescent="0.3">
      <c r="A56" s="19"/>
      <c r="B56" s="12"/>
      <c r="C56" s="13"/>
      <c r="D56" s="13"/>
      <c r="E56" s="13"/>
      <c r="F56" s="13"/>
      <c r="G56" s="1"/>
      <c r="H56" s="12"/>
    </row>
    <row r="57" spans="1:8" x14ac:dyDescent="0.3">
      <c r="A57" s="19"/>
      <c r="B57" s="12"/>
      <c r="C57" s="13"/>
      <c r="D57" s="13"/>
      <c r="E57" s="13"/>
      <c r="F57" s="13"/>
      <c r="G57" s="1"/>
      <c r="H57" s="12"/>
    </row>
    <row r="58" spans="1:8" x14ac:dyDescent="0.3">
      <c r="A58" s="19"/>
      <c r="B58" s="12"/>
      <c r="C58" s="13"/>
      <c r="D58" s="13"/>
      <c r="E58" s="13"/>
      <c r="F58" s="13"/>
      <c r="G58" s="1"/>
      <c r="H58" s="12"/>
    </row>
    <row r="59" spans="1:8" x14ac:dyDescent="0.3">
      <c r="A59" s="19"/>
      <c r="B59" s="12"/>
      <c r="C59" s="13"/>
      <c r="D59" s="13"/>
      <c r="E59" s="13"/>
      <c r="F59" s="13"/>
      <c r="G59" s="1"/>
      <c r="H59" s="12"/>
    </row>
    <row r="60" spans="1:8" x14ac:dyDescent="0.3">
      <c r="A60" s="19"/>
      <c r="B60" s="12"/>
      <c r="C60" s="13"/>
      <c r="D60" s="13"/>
      <c r="E60" s="13"/>
      <c r="F60" s="13"/>
      <c r="G60" s="1"/>
      <c r="H60" s="12"/>
    </row>
    <row r="61" spans="1:8" x14ac:dyDescent="0.3">
      <c r="A61" s="19"/>
      <c r="B61" s="12"/>
      <c r="C61" s="13"/>
      <c r="D61" s="13"/>
      <c r="E61" s="13"/>
      <c r="F61" s="13"/>
      <c r="G61" s="1"/>
      <c r="H61" s="12"/>
    </row>
    <row r="62" spans="1:8" x14ac:dyDescent="0.3">
      <c r="A62" s="19"/>
      <c r="B62" s="12"/>
      <c r="C62" s="13"/>
      <c r="D62" s="13"/>
      <c r="E62" s="13"/>
      <c r="F62" s="13"/>
      <c r="G62" s="1"/>
      <c r="H62" s="12"/>
    </row>
    <row r="63" spans="1:8" x14ac:dyDescent="0.3">
      <c r="A63" s="19"/>
      <c r="B63" s="12"/>
      <c r="C63" s="13"/>
      <c r="D63" s="13"/>
      <c r="E63" s="13"/>
      <c r="F63" s="13"/>
      <c r="G63" s="1"/>
      <c r="H63" s="12"/>
    </row>
    <row r="64" spans="1:8" x14ac:dyDescent="0.3">
      <c r="A64" s="19"/>
      <c r="B64" s="12"/>
      <c r="C64" s="13"/>
      <c r="D64" s="13"/>
      <c r="E64" s="13"/>
      <c r="F64" s="13"/>
      <c r="G64" s="1"/>
      <c r="H64" s="12"/>
    </row>
    <row r="65" spans="1:8" x14ac:dyDescent="0.3">
      <c r="A65" s="19"/>
      <c r="B65" s="12"/>
      <c r="C65" s="13"/>
      <c r="D65" s="13"/>
      <c r="E65" s="13"/>
      <c r="F65" s="13"/>
      <c r="G65" s="1"/>
      <c r="H65" s="12"/>
    </row>
    <row r="66" spans="1:8" x14ac:dyDescent="0.3">
      <c r="A66" s="19"/>
      <c r="B66" s="12"/>
      <c r="C66" s="13"/>
      <c r="D66" s="13"/>
      <c r="E66" s="13"/>
      <c r="F66" s="13"/>
      <c r="G66" s="1"/>
      <c r="H66" s="12"/>
    </row>
    <row r="67" spans="1:8" x14ac:dyDescent="0.3">
      <c r="A67" s="19"/>
      <c r="B67" s="12"/>
      <c r="C67" s="13"/>
      <c r="D67" s="13"/>
      <c r="E67" s="13"/>
      <c r="F67" s="13"/>
      <c r="G67" s="1"/>
      <c r="H67" s="12"/>
    </row>
    <row r="68" spans="1:8" x14ac:dyDescent="0.3">
      <c r="A68" s="19"/>
      <c r="B68" s="12"/>
      <c r="C68" s="13"/>
      <c r="D68" s="13"/>
      <c r="E68" s="13"/>
      <c r="F68" s="13"/>
      <c r="G68" s="1"/>
      <c r="H68" s="12"/>
    </row>
    <row r="69" spans="1:8" x14ac:dyDescent="0.3">
      <c r="A69" s="19"/>
      <c r="B69" s="12"/>
      <c r="C69" s="13"/>
      <c r="D69" s="13"/>
      <c r="E69" s="13"/>
      <c r="F69" s="13"/>
      <c r="G69" s="1"/>
      <c r="H69" s="12"/>
    </row>
    <row r="70" spans="1:8" x14ac:dyDescent="0.3">
      <c r="A70" s="19"/>
      <c r="B70" s="12"/>
      <c r="C70" s="13"/>
      <c r="D70" s="13"/>
      <c r="E70" s="13"/>
      <c r="F70" s="13"/>
      <c r="G70" s="1"/>
      <c r="H70" s="12"/>
    </row>
    <row r="71" spans="1:8" x14ac:dyDescent="0.3">
      <c r="A71" s="19"/>
      <c r="B71" s="12"/>
      <c r="C71" s="13"/>
      <c r="D71" s="13"/>
      <c r="E71" s="13"/>
      <c r="F71" s="13"/>
      <c r="G71" s="1"/>
      <c r="H71" s="12"/>
    </row>
    <row r="72" spans="1:8" x14ac:dyDescent="0.3">
      <c r="A72" s="19"/>
      <c r="B72" s="12"/>
      <c r="C72" s="13"/>
      <c r="D72" s="13"/>
      <c r="E72" s="13"/>
      <c r="F72" s="13"/>
      <c r="G72" s="1"/>
      <c r="H72" s="12"/>
    </row>
    <row r="73" spans="1:8" x14ac:dyDescent="0.3">
      <c r="A73" s="19"/>
      <c r="B73" s="12"/>
      <c r="C73" s="13"/>
      <c r="D73" s="13"/>
      <c r="E73" s="13"/>
      <c r="F73" s="13"/>
      <c r="G73" s="1"/>
      <c r="H73" s="12"/>
    </row>
    <row r="74" spans="1:8" x14ac:dyDescent="0.3">
      <c r="A74" s="19"/>
      <c r="B74" s="12"/>
      <c r="C74" s="13"/>
      <c r="D74" s="13"/>
      <c r="E74" s="13"/>
      <c r="F74" s="13"/>
      <c r="G74" s="1"/>
      <c r="H74" s="12"/>
    </row>
    <row r="75" spans="1:8" x14ac:dyDescent="0.3">
      <c r="A75" s="19"/>
      <c r="B75" s="12"/>
      <c r="C75" s="13"/>
      <c r="D75" s="13"/>
      <c r="E75" s="13"/>
      <c r="F75" s="13"/>
      <c r="G75" s="1"/>
      <c r="H75" s="12"/>
    </row>
    <row r="76" spans="1:8" x14ac:dyDescent="0.3">
      <c r="A76" s="19"/>
      <c r="B76" s="12"/>
      <c r="C76" s="13"/>
      <c r="D76" s="13"/>
      <c r="E76" s="13"/>
      <c r="F76" s="13"/>
      <c r="G76" s="1"/>
      <c r="H76" s="12"/>
    </row>
    <row r="77" spans="1:8" x14ac:dyDescent="0.3">
      <c r="A77" s="19"/>
      <c r="B77" s="12"/>
      <c r="C77" s="13"/>
      <c r="D77" s="13"/>
      <c r="E77" s="13"/>
      <c r="F77" s="13"/>
      <c r="G77" s="1"/>
      <c r="H77" s="12"/>
    </row>
    <row r="78" spans="1:8" x14ac:dyDescent="0.3">
      <c r="A78" s="19"/>
      <c r="B78" s="12"/>
      <c r="C78" s="13"/>
      <c r="D78" s="13"/>
      <c r="E78" s="13"/>
      <c r="F78" s="13"/>
      <c r="G78" s="1"/>
      <c r="H78" s="12"/>
    </row>
    <row r="79" spans="1:8" x14ac:dyDescent="0.3">
      <c r="A79" s="19"/>
      <c r="B79" s="12"/>
      <c r="C79" s="13"/>
      <c r="D79" s="13"/>
      <c r="E79" s="13"/>
      <c r="F79" s="13"/>
      <c r="G79" s="1"/>
      <c r="H79" s="12"/>
    </row>
    <row r="80" spans="1:8" x14ac:dyDescent="0.3">
      <c r="A80" s="19"/>
      <c r="B80" s="12"/>
      <c r="C80" s="13"/>
      <c r="D80" s="13"/>
      <c r="E80" s="13"/>
      <c r="F80" s="13"/>
      <c r="G80" s="1"/>
      <c r="H80" s="12"/>
    </row>
    <row r="81" spans="1:8" x14ac:dyDescent="0.3">
      <c r="A81" s="19"/>
      <c r="B81" s="12"/>
      <c r="C81" s="13"/>
      <c r="D81" s="13"/>
      <c r="E81" s="13"/>
      <c r="F81" s="13"/>
      <c r="G81" s="1"/>
      <c r="H81" s="12"/>
    </row>
    <row r="82" spans="1:8" x14ac:dyDescent="0.3">
      <c r="A82" s="19"/>
      <c r="B82" s="12"/>
      <c r="C82" s="13"/>
      <c r="D82" s="13"/>
      <c r="E82" s="13"/>
      <c r="F82" s="13"/>
      <c r="G82" s="1"/>
      <c r="H82" s="12"/>
    </row>
    <row r="83" spans="1:8" x14ac:dyDescent="0.3">
      <c r="A83" s="19"/>
      <c r="B83" s="12"/>
      <c r="C83" s="13"/>
      <c r="D83" s="13"/>
      <c r="E83" s="13"/>
      <c r="F83" s="13"/>
      <c r="G83" s="1"/>
      <c r="H83" s="12"/>
    </row>
    <row r="84" spans="1:8" x14ac:dyDescent="0.3">
      <c r="A84" s="19"/>
      <c r="B84" s="12"/>
      <c r="C84" s="13"/>
      <c r="D84" s="13"/>
      <c r="E84" s="13"/>
      <c r="F84" s="13"/>
      <c r="G84" s="1"/>
      <c r="H84" s="12"/>
    </row>
    <row r="85" spans="1:8" x14ac:dyDescent="0.3">
      <c r="A85" s="19"/>
      <c r="B85" s="12"/>
      <c r="C85" s="13"/>
      <c r="D85" s="13"/>
      <c r="E85" s="13"/>
      <c r="F85" s="13"/>
      <c r="G85" s="1"/>
      <c r="H85" s="12"/>
    </row>
    <row r="86" spans="1:8" x14ac:dyDescent="0.3">
      <c r="A86" s="19"/>
      <c r="B86" s="12"/>
      <c r="C86" s="13"/>
      <c r="D86" s="13"/>
      <c r="E86" s="13"/>
      <c r="F86" s="13"/>
      <c r="G86" s="1"/>
      <c r="H86" s="12"/>
    </row>
    <row r="87" spans="1:8" x14ac:dyDescent="0.3">
      <c r="A87" s="19"/>
      <c r="B87" s="12"/>
      <c r="C87" s="13"/>
      <c r="D87" s="13"/>
      <c r="E87" s="13"/>
      <c r="F87" s="13"/>
      <c r="G87" s="1"/>
      <c r="H87" s="12"/>
    </row>
    <row r="88" spans="1:8" x14ac:dyDescent="0.3">
      <c r="A88" s="19"/>
      <c r="B88" s="12"/>
      <c r="C88" s="13"/>
      <c r="D88" s="13"/>
      <c r="E88" s="13"/>
      <c r="F88" s="13"/>
      <c r="G88" s="1"/>
      <c r="H88" s="12"/>
    </row>
    <row r="89" spans="1:8" x14ac:dyDescent="0.3">
      <c r="A89" s="19"/>
      <c r="B89" s="12"/>
      <c r="C89" s="13"/>
      <c r="D89" s="13"/>
      <c r="E89" s="13"/>
      <c r="F89" s="13"/>
      <c r="G89" s="1"/>
      <c r="H89" s="12"/>
    </row>
    <row r="90" spans="1:8" x14ac:dyDescent="0.3">
      <c r="A90" s="19"/>
      <c r="B90" s="12"/>
      <c r="C90" s="13"/>
      <c r="D90" s="13"/>
      <c r="E90" s="13"/>
      <c r="F90" s="13"/>
      <c r="G90" s="1"/>
      <c r="H90" s="12"/>
    </row>
    <row r="91" spans="1:8" x14ac:dyDescent="0.3">
      <c r="A91" s="19"/>
      <c r="B91" s="12"/>
      <c r="C91" s="13"/>
      <c r="D91" s="13"/>
      <c r="E91" s="13"/>
      <c r="F91" s="13"/>
      <c r="G91" s="1"/>
      <c r="H91" s="12"/>
    </row>
    <row r="92" spans="1:8" x14ac:dyDescent="0.3">
      <c r="A92" s="19"/>
      <c r="B92" s="12"/>
      <c r="C92" s="13"/>
      <c r="D92" s="13"/>
      <c r="E92" s="13"/>
      <c r="F92" s="13"/>
      <c r="G92" s="1"/>
      <c r="H92" s="12"/>
    </row>
    <row r="93" spans="1:8" x14ac:dyDescent="0.3">
      <c r="A93" s="19"/>
      <c r="B93" s="12"/>
      <c r="C93" s="13"/>
      <c r="D93" s="13"/>
      <c r="E93" s="13"/>
      <c r="F93" s="13"/>
      <c r="G93" s="1"/>
      <c r="H93" s="12"/>
    </row>
    <row r="94" spans="1:8" x14ac:dyDescent="0.3">
      <c r="A94" s="19"/>
      <c r="B94" s="12"/>
      <c r="C94" s="13"/>
      <c r="D94" s="13"/>
      <c r="E94" s="13"/>
      <c r="F94" s="13"/>
      <c r="G94" s="1"/>
      <c r="H94" s="12"/>
    </row>
    <row r="95" spans="1:8" x14ac:dyDescent="0.3">
      <c r="A95" s="19"/>
      <c r="B95" s="12"/>
      <c r="C95" s="13"/>
      <c r="D95" s="13"/>
      <c r="E95" s="13"/>
      <c r="F95" s="13"/>
      <c r="G95" s="1"/>
      <c r="H95" s="12"/>
    </row>
    <row r="96" spans="1:8" x14ac:dyDescent="0.3">
      <c r="A96" s="19"/>
      <c r="B96" s="12"/>
      <c r="C96" s="13"/>
      <c r="D96" s="13"/>
      <c r="E96" s="13"/>
      <c r="F96" s="13"/>
      <c r="G96" s="1"/>
      <c r="H96" s="12"/>
    </row>
    <row r="97" spans="1:8" x14ac:dyDescent="0.3">
      <c r="A97" s="19"/>
      <c r="B97" s="12"/>
      <c r="C97" s="13"/>
      <c r="D97" s="13"/>
      <c r="E97" s="13"/>
      <c r="F97" s="13"/>
      <c r="G97" s="1"/>
      <c r="H97" s="12"/>
    </row>
    <row r="98" spans="1:8" x14ac:dyDescent="0.3">
      <c r="A98" s="19"/>
      <c r="B98" s="12"/>
      <c r="C98" s="13"/>
      <c r="D98" s="13"/>
      <c r="E98" s="13"/>
      <c r="F98" s="13"/>
      <c r="G98" s="1"/>
      <c r="H98" s="12"/>
    </row>
    <row r="99" spans="1:8" x14ac:dyDescent="0.3">
      <c r="A99" s="19"/>
      <c r="B99" s="12"/>
      <c r="C99" s="13"/>
      <c r="D99" s="13"/>
      <c r="E99" s="13"/>
      <c r="F99" s="13"/>
      <c r="G99" s="1"/>
      <c r="H99" s="12"/>
    </row>
    <row r="100" spans="1:8" x14ac:dyDescent="0.3">
      <c r="A100" s="19"/>
      <c r="B100" s="12"/>
      <c r="C100" s="13"/>
      <c r="D100" s="13"/>
      <c r="E100" s="13"/>
      <c r="F100" s="13"/>
      <c r="G100" s="1"/>
      <c r="H100" s="12"/>
    </row>
    <row r="101" spans="1:8" x14ac:dyDescent="0.3">
      <c r="A101" s="19"/>
      <c r="B101" s="12"/>
      <c r="C101" s="13"/>
      <c r="D101" s="13"/>
      <c r="E101" s="13"/>
      <c r="F101" s="13"/>
      <c r="G101" s="1"/>
      <c r="H101" s="12"/>
    </row>
    <row r="102" spans="1:8" x14ac:dyDescent="0.3">
      <c r="A102" s="19"/>
      <c r="B102" s="12"/>
      <c r="C102" s="13"/>
      <c r="D102" s="13"/>
      <c r="E102" s="13"/>
      <c r="F102" s="13"/>
      <c r="G102" s="1"/>
      <c r="H102" s="12"/>
    </row>
    <row r="103" spans="1:8" x14ac:dyDescent="0.3">
      <c r="A103" s="19"/>
      <c r="B103" s="12"/>
      <c r="C103" s="13"/>
      <c r="D103" s="13"/>
      <c r="E103" s="13"/>
      <c r="F103" s="13"/>
      <c r="G103" s="1"/>
      <c r="H103" s="12"/>
    </row>
    <row r="104" spans="1:8" x14ac:dyDescent="0.3">
      <c r="A104" s="19"/>
      <c r="B104" s="12"/>
      <c r="C104" s="13"/>
      <c r="D104" s="13"/>
      <c r="E104" s="13"/>
      <c r="F104" s="13"/>
      <c r="G104" s="1"/>
      <c r="H104" s="12"/>
    </row>
    <row r="105" spans="1:8" x14ac:dyDescent="0.3">
      <c r="A105" s="19"/>
      <c r="B105" s="12"/>
      <c r="C105" s="13"/>
      <c r="D105" s="13"/>
      <c r="E105" s="13"/>
      <c r="F105" s="13"/>
      <c r="G105" s="1"/>
      <c r="H105" s="12"/>
    </row>
    <row r="106" spans="1:8" x14ac:dyDescent="0.3">
      <c r="A106" s="19"/>
      <c r="B106" s="12"/>
      <c r="C106" s="13"/>
      <c r="D106" s="13"/>
      <c r="E106" s="13"/>
      <c r="F106" s="13"/>
      <c r="G106" s="1">
        <f t="shared" ref="G69:G132" si="0">D106-C106-(F106-E106)</f>
        <v>0</v>
      </c>
      <c r="H106" s="12">
        <f t="shared" ref="H69:H132" si="1">B106*G106</f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0"/>
        <v>0</v>
      </c>
      <c r="H107" s="12">
        <f t="shared" si="1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0"/>
        <v>0</v>
      </c>
      <c r="H108" s="12">
        <f t="shared" si="1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0"/>
        <v>0</v>
      </c>
      <c r="H109" s="12">
        <f t="shared" si="1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0"/>
        <v>0</v>
      </c>
      <c r="H110" s="12">
        <f t="shared" si="1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0"/>
        <v>0</v>
      </c>
      <c r="H111" s="12">
        <f t="shared" si="1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0"/>
        <v>0</v>
      </c>
      <c r="H112" s="12">
        <f t="shared" si="1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0"/>
        <v>0</v>
      </c>
      <c r="H113" s="12">
        <f t="shared" si="1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0"/>
        <v>0</v>
      </c>
      <c r="H114" s="12">
        <f t="shared" si="1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0"/>
        <v>0</v>
      </c>
      <c r="H115" s="12">
        <f t="shared" si="1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0"/>
        <v>0</v>
      </c>
      <c r="H116" s="12">
        <f t="shared" si="1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0"/>
        <v>0</v>
      </c>
      <c r="H117" s="12">
        <f t="shared" si="1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0"/>
        <v>0</v>
      </c>
      <c r="H118" s="12">
        <f t="shared" si="1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0"/>
        <v>0</v>
      </c>
      <c r="H119" s="12">
        <f t="shared" si="1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0"/>
        <v>0</v>
      </c>
      <c r="H120" s="12">
        <f t="shared" si="1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0"/>
        <v>0</v>
      </c>
      <c r="H121" s="12">
        <f t="shared" si="1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0"/>
        <v>0</v>
      </c>
      <c r="H122" s="12">
        <f t="shared" si="1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0"/>
        <v>0</v>
      </c>
      <c r="H123" s="12">
        <f t="shared" si="1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0"/>
        <v>0</v>
      </c>
      <c r="H124" s="12">
        <f t="shared" si="1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0"/>
        <v>0</v>
      </c>
      <c r="H125" s="12">
        <f t="shared" si="1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0"/>
        <v>0</v>
      </c>
      <c r="H126" s="12">
        <f t="shared" si="1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0"/>
        <v>0</v>
      </c>
      <c r="H127" s="12">
        <f t="shared" si="1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0"/>
        <v>0</v>
      </c>
      <c r="H128" s="12">
        <f t="shared" si="1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0"/>
        <v>0</v>
      </c>
      <c r="H129" s="12">
        <f t="shared" si="1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0"/>
        <v>0</v>
      </c>
      <c r="H130" s="12">
        <f t="shared" si="1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0"/>
        <v>0</v>
      </c>
      <c r="H131" s="12">
        <f t="shared" si="1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0"/>
        <v>0</v>
      </c>
      <c r="H132" s="12">
        <f t="shared" si="1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2">D133-C133-(F133-E133)</f>
        <v>0</v>
      </c>
      <c r="H133" s="12">
        <f t="shared" ref="H133:H196" si="3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2"/>
        <v>0</v>
      </c>
      <c r="H134" s="12">
        <f t="shared" si="3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2"/>
        <v>0</v>
      </c>
      <c r="H135" s="12">
        <f t="shared" si="3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2"/>
        <v>0</v>
      </c>
      <c r="H136" s="12">
        <f t="shared" si="3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2"/>
        <v>0</v>
      </c>
      <c r="H137" s="12">
        <f t="shared" si="3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2"/>
        <v>0</v>
      </c>
      <c r="H138" s="12">
        <f t="shared" si="3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2"/>
        <v>0</v>
      </c>
      <c r="H139" s="12">
        <f t="shared" si="3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2"/>
        <v>0</v>
      </c>
      <c r="H140" s="12">
        <f t="shared" si="3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2"/>
        <v>0</v>
      </c>
      <c r="H141" s="12">
        <f t="shared" si="3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2"/>
        <v>0</v>
      </c>
      <c r="H142" s="12">
        <f t="shared" si="3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2"/>
        <v>0</v>
      </c>
      <c r="H143" s="12">
        <f t="shared" si="3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2"/>
        <v>0</v>
      </c>
      <c r="H144" s="12">
        <f t="shared" si="3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2"/>
        <v>0</v>
      </c>
      <c r="H145" s="12">
        <f t="shared" si="3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2"/>
        <v>0</v>
      </c>
      <c r="H146" s="12">
        <f t="shared" si="3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2"/>
        <v>0</v>
      </c>
      <c r="H147" s="12">
        <f t="shared" si="3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2"/>
        <v>0</v>
      </c>
      <c r="H148" s="12">
        <f t="shared" si="3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2"/>
        <v>0</v>
      </c>
      <c r="H149" s="12">
        <f t="shared" si="3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2"/>
        <v>0</v>
      </c>
      <c r="H150" s="12">
        <f t="shared" si="3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2"/>
        <v>0</v>
      </c>
      <c r="H151" s="12">
        <f t="shared" si="3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2"/>
        <v>0</v>
      </c>
      <c r="H152" s="12">
        <f t="shared" si="3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2"/>
        <v>0</v>
      </c>
      <c r="H153" s="12">
        <f t="shared" si="3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2"/>
        <v>0</v>
      </c>
      <c r="H154" s="12">
        <f t="shared" si="3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2"/>
        <v>0</v>
      </c>
      <c r="H155" s="12">
        <f t="shared" si="3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2"/>
        <v>0</v>
      </c>
      <c r="H156" s="12">
        <f t="shared" si="3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2"/>
        <v>0</v>
      </c>
      <c r="H157" s="12">
        <f t="shared" si="3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2"/>
        <v>0</v>
      </c>
      <c r="H158" s="12">
        <f t="shared" si="3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2"/>
        <v>0</v>
      </c>
      <c r="H159" s="12">
        <f t="shared" si="3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2"/>
        <v>0</v>
      </c>
      <c r="H160" s="12">
        <f t="shared" si="3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2"/>
        <v>0</v>
      </c>
      <c r="H161" s="12">
        <f t="shared" si="3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2"/>
        <v>0</v>
      </c>
      <c r="H162" s="12">
        <f t="shared" si="3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2"/>
        <v>0</v>
      </c>
      <c r="H163" s="12">
        <f t="shared" si="3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2"/>
        <v>0</v>
      </c>
      <c r="H164" s="12">
        <f t="shared" si="3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2"/>
        <v>0</v>
      </c>
      <c r="H165" s="12">
        <f t="shared" si="3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2"/>
        <v>0</v>
      </c>
      <c r="H166" s="12">
        <f t="shared" si="3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2"/>
        <v>0</v>
      </c>
      <c r="H167" s="12">
        <f t="shared" si="3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2"/>
        <v>0</v>
      </c>
      <c r="H168" s="12">
        <f t="shared" si="3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2"/>
        <v>0</v>
      </c>
      <c r="H169" s="12">
        <f t="shared" si="3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2"/>
        <v>0</v>
      </c>
      <c r="H170" s="12">
        <f t="shared" si="3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2"/>
        <v>0</v>
      </c>
      <c r="H171" s="12">
        <f t="shared" si="3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2"/>
        <v>0</v>
      </c>
      <c r="H172" s="12">
        <f t="shared" si="3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2"/>
        <v>0</v>
      </c>
      <c r="H173" s="12">
        <f t="shared" si="3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2"/>
        <v>0</v>
      </c>
      <c r="H174" s="12">
        <f t="shared" si="3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2"/>
        <v>0</v>
      </c>
      <c r="H175" s="12">
        <f t="shared" si="3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2"/>
        <v>0</v>
      </c>
      <c r="H176" s="12">
        <f t="shared" si="3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2"/>
        <v>0</v>
      </c>
      <c r="H177" s="12">
        <f t="shared" si="3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2"/>
        <v>0</v>
      </c>
      <c r="H178" s="12">
        <f t="shared" si="3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2"/>
        <v>0</v>
      </c>
      <c r="H179" s="12">
        <f t="shared" si="3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2"/>
        <v>0</v>
      </c>
      <c r="H180" s="12">
        <f t="shared" si="3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2"/>
        <v>0</v>
      </c>
      <c r="H181" s="12">
        <f t="shared" si="3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2"/>
        <v>0</v>
      </c>
      <c r="H182" s="12">
        <f t="shared" si="3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2"/>
        <v>0</v>
      </c>
      <c r="H183" s="12">
        <f t="shared" si="3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2"/>
        <v>0</v>
      </c>
      <c r="H184" s="12">
        <f t="shared" si="3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2"/>
        <v>0</v>
      </c>
      <c r="H185" s="12">
        <f t="shared" si="3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2"/>
        <v>0</v>
      </c>
      <c r="H186" s="12">
        <f t="shared" si="3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2"/>
        <v>0</v>
      </c>
      <c r="H187" s="12">
        <f t="shared" si="3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2"/>
        <v>0</v>
      </c>
      <c r="H188" s="12">
        <f t="shared" si="3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2"/>
        <v>0</v>
      </c>
      <c r="H189" s="12">
        <f t="shared" si="3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2"/>
        <v>0</v>
      </c>
      <c r="H190" s="12">
        <f t="shared" si="3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2"/>
        <v>0</v>
      </c>
      <c r="H191" s="12">
        <f t="shared" si="3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2"/>
        <v>0</v>
      </c>
      <c r="H192" s="12">
        <f t="shared" si="3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2"/>
        <v>0</v>
      </c>
      <c r="H193" s="12">
        <f t="shared" si="3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2"/>
        <v>0</v>
      </c>
      <c r="H194" s="12">
        <f t="shared" si="3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2"/>
        <v>0</v>
      </c>
      <c r="H195" s="12">
        <f t="shared" si="3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2"/>
        <v>0</v>
      </c>
      <c r="H196" s="12">
        <f t="shared" si="3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4">D197-C197-(F197-E197)</f>
        <v>0</v>
      </c>
      <c r="H197" s="12">
        <f t="shared" ref="H197:H203" si="5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4"/>
        <v>0</v>
      </c>
      <c r="H198" s="12">
        <f t="shared" si="5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4"/>
        <v>0</v>
      </c>
      <c r="H199" s="12">
        <f t="shared" si="5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4"/>
        <v>0</v>
      </c>
      <c r="H200" s="12">
        <f t="shared" si="5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4"/>
        <v>0</v>
      </c>
      <c r="H201" s="12">
        <f t="shared" si="5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4"/>
        <v>0</v>
      </c>
      <c r="H202" s="12">
        <f t="shared" si="5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4"/>
        <v>0</v>
      </c>
      <c r="H203" s="12">
        <f t="shared" si="5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2021-10-25T10:20:42Z</dcterms:modified>
</cp:coreProperties>
</file>